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700" tabRatio="858" activeTab="1"/>
  </bookViews>
  <sheets>
    <sheet name="Résumé" sheetId="19" r:id="rId1"/>
    <sheet name="NETAPP" sheetId="20" r:id="rId2"/>
    <sheet name="VMADMIN" sheetId="1" r:id="rId3"/>
    <sheet name="FIGAPPSERVER1" sheetId="4" r:id="rId4"/>
    <sheet name="FIGAPPSERVER2" sheetId="5" r:id="rId5"/>
    <sheet name="FIGWEBSERVER" sheetId="6" r:id="rId6"/>
    <sheet name="MPAPPSERVER" sheetId="7" r:id="rId7"/>
    <sheet name="MPWEBSERVER" sheetId="8" r:id="rId8"/>
    <sheet name="SQLSERVER" sheetId="9" r:id="rId9"/>
    <sheet name="RIP 1" sheetId="18" r:id="rId10"/>
    <sheet name="RIP 2" sheetId="10" r:id="rId11"/>
    <sheet name="ACROBAT" sheetId="11" r:id="rId12"/>
    <sheet name="INDESIGN" sheetId="12" r:id="rId13"/>
    <sheet name="MELODYBO" sheetId="13" r:id="rId14"/>
    <sheet name="POSTGRES" sheetId="14" r:id="rId15"/>
    <sheet name="APACHE" sheetId="16" r:id="rId16"/>
    <sheet name="SOLR" sheetId="17" r:id="rId17"/>
    <sheet name="FTPOF" sheetId="21" r:id="rId18"/>
  </sheets>
  <calcPr calcId="145621" concurrentCalc="0"/>
</workbook>
</file>

<file path=xl/calcChain.xml><?xml version="1.0" encoding="utf-8"?>
<calcChain xmlns="http://schemas.openxmlformats.org/spreadsheetml/2006/main">
  <c r="K13" i="20" l="1"/>
  <c r="H17" i="20"/>
  <c r="H8" i="20"/>
  <c r="K3" i="20"/>
  <c r="C17" i="19"/>
  <c r="B17" i="19"/>
  <c r="D17" i="19"/>
  <c r="C16" i="19"/>
  <c r="C13" i="19"/>
  <c r="A15" i="19"/>
  <c r="A16" i="19"/>
  <c r="B5" i="20"/>
  <c r="E5" i="20"/>
  <c r="D14" i="19"/>
  <c r="D3" i="19"/>
  <c r="D11" i="19"/>
  <c r="D8" i="19"/>
  <c r="D7" i="19"/>
  <c r="D2" i="19"/>
  <c r="D13" i="19"/>
  <c r="D12" i="19"/>
  <c r="D15" i="19"/>
  <c r="D10" i="19"/>
  <c r="D9" i="19"/>
  <c r="D6" i="19"/>
  <c r="D5" i="19"/>
  <c r="D4" i="19"/>
  <c r="D16" i="19"/>
  <c r="C14" i="19"/>
  <c r="C3" i="19"/>
  <c r="C11" i="19"/>
  <c r="C8" i="19"/>
  <c r="C7" i="19"/>
  <c r="C2" i="19"/>
  <c r="C12" i="19"/>
  <c r="C15" i="19"/>
  <c r="C10" i="19"/>
  <c r="C9" i="19"/>
  <c r="C6" i="19"/>
  <c r="C5" i="19"/>
  <c r="C4" i="19"/>
  <c r="B7" i="19"/>
  <c r="B3" i="19"/>
  <c r="B11" i="19"/>
  <c r="B8" i="19"/>
  <c r="B2" i="19"/>
  <c r="B13" i="19"/>
  <c r="B12" i="19"/>
  <c r="B15" i="19"/>
  <c r="B10" i="19"/>
  <c r="B9" i="19"/>
  <c r="B6" i="19"/>
  <c r="B5" i="19"/>
  <c r="B4" i="19"/>
  <c r="B16" i="19"/>
  <c r="B14" i="19"/>
  <c r="A14" i="19"/>
  <c r="A3" i="19"/>
  <c r="A11" i="19"/>
  <c r="A8" i="19"/>
  <c r="A7" i="19"/>
  <c r="A2" i="19"/>
  <c r="A13" i="19"/>
  <c r="A12" i="19"/>
  <c r="A10" i="19"/>
  <c r="A9" i="19"/>
  <c r="A6" i="19"/>
  <c r="A5" i="19"/>
  <c r="A4" i="19"/>
</calcChain>
</file>

<file path=xl/sharedStrings.xml><?xml version="1.0" encoding="utf-8"?>
<sst xmlns="http://schemas.openxmlformats.org/spreadsheetml/2006/main" count="468" uniqueCount="157">
  <si>
    <t>Serveur</t>
  </si>
  <si>
    <t>IP Interne</t>
  </si>
  <si>
    <t>IP externe</t>
  </si>
  <si>
    <t>Ports ouverts</t>
  </si>
  <si>
    <t>Ports ouverts (DAJ)</t>
  </si>
  <si>
    <t>CPU</t>
  </si>
  <si>
    <t>RAM</t>
  </si>
  <si>
    <t>Disques</t>
  </si>
  <si>
    <t>10.1.0.130</t>
  </si>
  <si>
    <t>Rôle</t>
  </si>
  <si>
    <t>Administration VmWare et NetApp. Serveur DNS</t>
  </si>
  <si>
    <t>178.248.215.32</t>
  </si>
  <si>
    <t>-</t>
  </si>
  <si>
    <t>4 Go</t>
  </si>
  <si>
    <t>Alertes</t>
  </si>
  <si>
    <t>40 Go [ESX_01_DS01]</t>
  </si>
  <si>
    <t>FIGAPPSERVER1</t>
  </si>
  <si>
    <t>Production Monolink Figaro</t>
  </si>
  <si>
    <t>10.1.0.132</t>
  </si>
  <si>
    <t>178.248.215.37</t>
  </si>
  <si>
    <t>OS</t>
  </si>
  <si>
    <t>Windows Server 2008 R2 64 bits</t>
  </si>
  <si>
    <t>3389, 6100</t>
  </si>
  <si>
    <t>FIGAPPSERVER2</t>
  </si>
  <si>
    <t>10.1.0.133</t>
  </si>
  <si>
    <t>178.248.215.38</t>
  </si>
  <si>
    <t>6 Go</t>
  </si>
  <si>
    <t>10.1.0.131</t>
  </si>
  <si>
    <t>178.248.215.33</t>
  </si>
  <si>
    <t>FIGWEBSERVER</t>
  </si>
  <si>
    <t>80, 21</t>
  </si>
  <si>
    <t>Production Monolink DirectMatin, Libération et Humanité</t>
  </si>
  <si>
    <t>10.1.0.142</t>
  </si>
  <si>
    <t>178.248.215.44</t>
  </si>
  <si>
    <t>40 Go [NETAPP01_DS03]</t>
  </si>
  <si>
    <t>40 Go [NETAPP01_DS01]</t>
  </si>
  <si>
    <t>30 Go [NETAPP01_DS01]</t>
  </si>
  <si>
    <t>MPWEBSERVER</t>
  </si>
  <si>
    <t>10.1.0.143</t>
  </si>
  <si>
    <t>178.248.215.45</t>
  </si>
  <si>
    <t>40 Go [NETAPP01_DS02]</t>
  </si>
  <si>
    <t>Serveur SQL de production Monolink</t>
  </si>
  <si>
    <t>2 Go</t>
  </si>
  <si>
    <t>10.1.0.134</t>
  </si>
  <si>
    <t>178.248.215.39</t>
  </si>
  <si>
    <t>3389, 6100, 1433</t>
  </si>
  <si>
    <t>25 Go [NETAPP01_DS01]</t>
  </si>
  <si>
    <t>SQLSERVER</t>
  </si>
  <si>
    <t>Serveur RIP de production Monolink</t>
  </si>
  <si>
    <t>10.1.0.135</t>
  </si>
  <si>
    <t>178.248.215.40</t>
  </si>
  <si>
    <t>1 Go</t>
  </si>
  <si>
    <t>ACROBAT</t>
  </si>
  <si>
    <t>Serveur Acrobat de production Monolink</t>
  </si>
  <si>
    <t>10.1.0.136</t>
  </si>
  <si>
    <t>178.248.215.41</t>
  </si>
  <si>
    <t>INDESIGN</t>
  </si>
  <si>
    <t>Serveur InDesign de production Monolink, Melody et Kiosque</t>
  </si>
  <si>
    <t>MELODYBO</t>
  </si>
  <si>
    <t>Serveur Apache de production Melody</t>
  </si>
  <si>
    <t>Ubuntu Server 12.04.5 64 bits</t>
  </si>
  <si>
    <t>10.1.0.138</t>
  </si>
  <si>
    <t>178.248.215.35</t>
  </si>
  <si>
    <t>5 Go [NETAPP01_DS03]
5 Go [NETAPP01_DS03]</t>
  </si>
  <si>
    <t>Serveur Postgresql de production Melody et Kiosque</t>
  </si>
  <si>
    <t>10.1.0.139</t>
  </si>
  <si>
    <t>178.248.215.42</t>
  </si>
  <si>
    <t>22, 5432</t>
  </si>
  <si>
    <t>5 Go [NETAPP01_DS04]
10 Go [NETAPP01_DS04]</t>
  </si>
  <si>
    <t>APACHE</t>
  </si>
  <si>
    <t>Serveur Apache de production Kiosque</t>
  </si>
  <si>
    <t>10.1.0.140</t>
  </si>
  <si>
    <t>178.248.215.36</t>
  </si>
  <si>
    <t>5 Go [NETAPP01_DS02]
5 Go [NETAPP01_DS02]</t>
  </si>
  <si>
    <t>SOLR</t>
  </si>
  <si>
    <t>10.1.0.141</t>
  </si>
  <si>
    <t>178.248.215.43</t>
  </si>
  <si>
    <t>Serveur Solr de production Melody et Kiosque</t>
  </si>
  <si>
    <t>22, 8888, 8989</t>
  </si>
  <si>
    <t>5 Go [NETAPP01_DS01]
40 Go [NETAPP01_DS01]</t>
  </si>
  <si>
    <t>Espace disque</t>
  </si>
  <si>
    <t>Espace disque
Service Monopresse File Dispatcher</t>
  </si>
  <si>
    <t>Espace disque
Service DAJ Generic HotFolder
Service DAJ ProcessPlanificator</t>
  </si>
  <si>
    <t>Servcue WEB de production Monolink Figaro</t>
  </si>
  <si>
    <t>MPAPPSERVER</t>
  </si>
  <si>
    <t>Espace disque
Service DAJ Generic HotFolder</t>
  </si>
  <si>
    <t>Serveur WEB de production Monolink DirectMatin, Libération et Humanité</t>
  </si>
  <si>
    <t>Espace disque
Service SQL Server (SQLEXPRESS)</t>
  </si>
  <si>
    <t>Espace disque
Service FileZilla Server FTP server
Service MonoPresse Generic HotFolder
Servcie World Wide Web Publishing Service</t>
  </si>
  <si>
    <t>Espace disque
Processus RipServer.exe
Processus javaw.exe</t>
  </si>
  <si>
    <t>Espace disque
Service FileZilla Server FTP server
Service MonoPresse File Dispatcher
Service World Wide Web Publishing Service</t>
  </si>
  <si>
    <t>Espace disque
Daemon Apache2</t>
  </si>
  <si>
    <t>POSTGRES</t>
  </si>
  <si>
    <t>Espace disque
Daemon postgres</t>
  </si>
  <si>
    <t>Espace disque
Daemon java</t>
  </si>
  <si>
    <t>User</t>
  </si>
  <si>
    <t>administrateur</t>
  </si>
  <si>
    <t>Password</t>
  </si>
  <si>
    <t>P@ssword</t>
  </si>
  <si>
    <t>administrator</t>
  </si>
  <si>
    <t>tpw4soDAJ!</t>
  </si>
  <si>
    <t>daj</t>
  </si>
  <si>
    <t>Windows Server 2012 R2 64 bits</t>
  </si>
  <si>
    <t>RIP 1</t>
  </si>
  <si>
    <t>RIP 2</t>
  </si>
  <si>
    <t>10.1.0.144</t>
  </si>
  <si>
    <t>178.248.215.47</t>
  </si>
  <si>
    <t>NOM</t>
  </si>
  <si>
    <t>IP INTERNE</t>
  </si>
  <si>
    <t>IP EXTERNE</t>
  </si>
  <si>
    <t>10.1.0.137</t>
  </si>
  <si>
    <t>178.248.215.34</t>
  </si>
  <si>
    <t>25 Go [NETAPP01_DS03]</t>
  </si>
  <si>
    <t>Divers</t>
  </si>
  <si>
    <t>Dongle: 610000538
TIFF: 07337467330C6DA8CA9CD084</t>
  </si>
  <si>
    <t>Dongle: 610000537
TIFF: E76E8A04813F5CCDE2EE2D51</t>
  </si>
  <si>
    <t>Espace disque
Service InDesignServerService x64
Service DAJ Generic HotFolder
Service DAJ Generic HotFolder x64
Service FileZilla Server FTP server
Service World Wide Web Publishing Service
Service MonoPresse File Dispatcher</t>
  </si>
  <si>
    <t>NETAPP01</t>
  </si>
  <si>
    <t>SYTEM</t>
  </si>
  <si>
    <t>CIFS</t>
  </si>
  <si>
    <t>iSCSI</t>
  </si>
  <si>
    <t>Libre</t>
  </si>
  <si>
    <t>NETAPP02</t>
  </si>
  <si>
    <t>192.168.0.10</t>
  </si>
  <si>
    <t>192.168.0.12</t>
  </si>
  <si>
    <t>FTPOF</t>
  </si>
  <si>
    <t>10.1.0.145</t>
  </si>
  <si>
    <t>178.248.215.31</t>
  </si>
  <si>
    <t>Serveur FTP pour Option Finance</t>
  </si>
  <si>
    <t>Espace disque
Service FileZilla Server FTP server</t>
  </si>
  <si>
    <t>IP à disposition</t>
  </si>
  <si>
    <t>178.248.215.30 à 178.248.215.48</t>
  </si>
  <si>
    <t>Figaro_data</t>
  </si>
  <si>
    <t>Archive</t>
  </si>
  <si>
    <t>Kiosque</t>
  </si>
  <si>
    <t>Soft</t>
  </si>
  <si>
    <t>Clients</t>
  </si>
  <si>
    <t>Monolink_data</t>
  </si>
  <si>
    <t>Backup</t>
  </si>
  <si>
    <t>NETAPP01 CIFS</t>
  </si>
  <si>
    <t>NETAPP02 CIFS</t>
  </si>
  <si>
    <t>NETAPP01 iSCSI</t>
  </si>
  <si>
    <t>vmware_01</t>
  </si>
  <si>
    <t>vmware_02</t>
  </si>
  <si>
    <t>vmware_03</t>
  </si>
  <si>
    <t>vmware_04</t>
  </si>
  <si>
    <t>vmware_05</t>
  </si>
  <si>
    <t>ESX</t>
  </si>
  <si>
    <t>esx03.monopresse.local</t>
  </si>
  <si>
    <t>esx01.monopresse.local</t>
  </si>
  <si>
    <t>HELPER (VMADMIN)</t>
  </si>
  <si>
    <t>12 Go</t>
  </si>
  <si>
    <t>20 Go [NETAPP01_DS03]</t>
  </si>
  <si>
    <t>46,15 Go [NETAPP01_DS04]</t>
  </si>
  <si>
    <t>26,14 Go [NETAPP01_DS04]</t>
  </si>
  <si>
    <t>27,14 Go [NETAPP01_DS04]</t>
  </si>
  <si>
    <t>40 Go [NETAPP01_DS02] (C:)
350 Go [NETAPP01_DS05] (D:)
30 Go [NETAPP01_DS05] (I:)
49 Go [NETAPP01_DS05] (S:)
75 Go [NETAPP01_DS04] (J:)
10 Go [NETAPP01_DS03] (H:)
21 Go [NETAPP01_DS02] (F:) 
15 Go [NETAPP01_DS02] (G:)
11 Go [NETAPP01_DS02] (E:)
140 Go [NETAPP01_DS03] (P:)
20 Go [NETAPP01_DS04] (Q:)
50 Go [NETAPP01_DS04] (N:)
110 Go [NETAPP01_DS04] (M:)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</si>
</sst>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/>
    <xf numFmtId="0" fontId="4" fillId="0" borderId="0" xfId="1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5" borderId="0" xfId="2" applyFont="1" applyAlignment="1">
      <alignment horizontal="center"/>
    </xf>
    <xf numFmtId="0" fontId="6" fillId="6" borderId="0" xfId="3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4">
    <cellStyle name="Accent2" xfId="2" builtinId="33"/>
    <cellStyle name="Accent4" xfId="3" builtinId="41"/>
    <cellStyle name="Lien hypertexte" xfId="1" builtinId="8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NETAPP 02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NETAPP!$D$2:$D$5</c:f>
              <c:strCache>
                <c:ptCount val="4"/>
                <c:pt idx="0">
                  <c:v>SYTEM</c:v>
                </c:pt>
                <c:pt idx="1">
                  <c:v>CIFS</c:v>
                </c:pt>
                <c:pt idx="2">
                  <c:v>iSCSI</c:v>
                </c:pt>
                <c:pt idx="3">
                  <c:v>Libre</c:v>
                </c:pt>
              </c:strCache>
            </c:strRef>
          </c:cat>
          <c:val>
            <c:numRef>
              <c:f>NETAPP!$E$2:$E$5</c:f>
              <c:numCache>
                <c:formatCode>General</c:formatCode>
                <c:ptCount val="4"/>
                <c:pt idx="0">
                  <c:v>180</c:v>
                </c:pt>
                <c:pt idx="1">
                  <c:v>100</c:v>
                </c:pt>
                <c:pt idx="2">
                  <c:v>209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NETAPP 01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NETAPP!$A$2:$A$5</c:f>
              <c:strCache>
                <c:ptCount val="4"/>
                <c:pt idx="0">
                  <c:v>SYTEM</c:v>
                </c:pt>
                <c:pt idx="1">
                  <c:v>CIFS</c:v>
                </c:pt>
                <c:pt idx="2">
                  <c:v>iSCSI</c:v>
                </c:pt>
                <c:pt idx="3">
                  <c:v>Libre</c:v>
                </c:pt>
              </c:strCache>
            </c:strRef>
          </c:cat>
          <c:val>
            <c:numRef>
              <c:f>NETAPP!$B$2:$B$5</c:f>
              <c:numCache>
                <c:formatCode>General</c:formatCode>
                <c:ptCount val="4"/>
                <c:pt idx="0">
                  <c:v>180</c:v>
                </c:pt>
                <c:pt idx="1">
                  <c:v>1570</c:v>
                </c:pt>
                <c:pt idx="2">
                  <c:v>2048</c:v>
                </c:pt>
                <c:pt idx="3">
                  <c:v>52</c:v>
                </c:pt>
              </c:numCache>
            </c:numRef>
          </c:val>
        </c:ser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NETAPP!$A$2:$A$5</c:f>
              <c:strCache>
                <c:ptCount val="4"/>
                <c:pt idx="0">
                  <c:v>SYTEM</c:v>
                </c:pt>
                <c:pt idx="1">
                  <c:v>CIFS</c:v>
                </c:pt>
                <c:pt idx="2">
                  <c:v>iSCSI</c:v>
                </c:pt>
                <c:pt idx="3">
                  <c:v>Libre</c:v>
                </c:pt>
              </c:strCache>
            </c:strRef>
          </c:cat>
          <c:val>
            <c:numRef>
              <c:f>NETAPP!$B$2:$B$5</c:f>
              <c:numCache>
                <c:formatCode>General</c:formatCode>
                <c:ptCount val="4"/>
                <c:pt idx="0">
                  <c:v>180</c:v>
                </c:pt>
                <c:pt idx="1">
                  <c:v>1570</c:v>
                </c:pt>
                <c:pt idx="2">
                  <c:v>2048</c:v>
                </c:pt>
                <c:pt idx="3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NETAPP 01 CIFS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NETAPP!$G$2:$G$8</c:f>
              <c:strCache>
                <c:ptCount val="7"/>
                <c:pt idx="0">
                  <c:v>Figaro_data</c:v>
                </c:pt>
                <c:pt idx="1">
                  <c:v>Archive</c:v>
                </c:pt>
                <c:pt idx="2">
                  <c:v>Kiosque</c:v>
                </c:pt>
                <c:pt idx="3">
                  <c:v>Soft</c:v>
                </c:pt>
                <c:pt idx="4">
                  <c:v>Clients</c:v>
                </c:pt>
                <c:pt idx="5">
                  <c:v>Monolink_data</c:v>
                </c:pt>
                <c:pt idx="6">
                  <c:v>Libre</c:v>
                </c:pt>
              </c:strCache>
            </c:strRef>
          </c:cat>
          <c:val>
            <c:numRef>
              <c:f>NETAPP!$H$2:$H$8</c:f>
              <c:numCache>
                <c:formatCode>General</c:formatCode>
                <c:ptCount val="7"/>
                <c:pt idx="0">
                  <c:v>105</c:v>
                </c:pt>
                <c:pt idx="1">
                  <c:v>630</c:v>
                </c:pt>
                <c:pt idx="2">
                  <c:v>700</c:v>
                </c:pt>
                <c:pt idx="3">
                  <c:v>5</c:v>
                </c:pt>
                <c:pt idx="4">
                  <c:v>50</c:v>
                </c:pt>
                <c:pt idx="5">
                  <c:v>20</c:v>
                </c:pt>
                <c:pt idx="6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NETAPP 02 CIFS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NETAPP!$J$2:$J$3</c:f>
              <c:strCache>
                <c:ptCount val="2"/>
                <c:pt idx="0">
                  <c:v>Backup</c:v>
                </c:pt>
                <c:pt idx="1">
                  <c:v>Libre</c:v>
                </c:pt>
              </c:strCache>
            </c:strRef>
          </c:cat>
          <c:val>
            <c:numRef>
              <c:f>NETAPP!$K$2:$K$3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</c:ser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NETAPP!$J$2:$J$3</c:f>
              <c:strCache>
                <c:ptCount val="2"/>
                <c:pt idx="0">
                  <c:v>Backup</c:v>
                </c:pt>
                <c:pt idx="1">
                  <c:v>Libre</c:v>
                </c:pt>
              </c:strCache>
            </c:strRef>
          </c:cat>
          <c:val>
            <c:numRef>
              <c:f>NETAPP!$K$2:$K$3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NETAPP 01 iSCSI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NETAPP!$G$12:$G$17</c:f>
              <c:strCache>
                <c:ptCount val="6"/>
                <c:pt idx="0">
                  <c:v>vmware_01</c:v>
                </c:pt>
                <c:pt idx="1">
                  <c:v>vmware_02</c:v>
                </c:pt>
                <c:pt idx="2">
                  <c:v>vmware_03</c:v>
                </c:pt>
                <c:pt idx="3">
                  <c:v>vmware_04</c:v>
                </c:pt>
                <c:pt idx="4">
                  <c:v>vmware_05</c:v>
                </c:pt>
                <c:pt idx="5">
                  <c:v>Libre</c:v>
                </c:pt>
              </c:strCache>
            </c:strRef>
          </c:cat>
          <c:val>
            <c:numRef>
              <c:f>NETAPP!$H$12:$H$17</c:f>
              <c:numCache>
                <c:formatCode>General</c:formatCode>
                <c:ptCount val="6"/>
                <c:pt idx="0">
                  <c:v>195.01</c:v>
                </c:pt>
                <c:pt idx="1">
                  <c:v>420</c:v>
                </c:pt>
                <c:pt idx="2">
                  <c:v>295.01</c:v>
                </c:pt>
                <c:pt idx="3">
                  <c:v>655.01</c:v>
                </c:pt>
                <c:pt idx="4">
                  <c:v>470.02</c:v>
                </c:pt>
                <c:pt idx="5">
                  <c:v>12.950000000000045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NETAPP 02 iSCSI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NETAPP!$J$12:$J$13</c:f>
              <c:strCache>
                <c:ptCount val="2"/>
                <c:pt idx="0">
                  <c:v>vmware_02</c:v>
                </c:pt>
                <c:pt idx="1">
                  <c:v>Libre</c:v>
                </c:pt>
              </c:strCache>
            </c:strRef>
          </c:cat>
          <c:val>
            <c:numRef>
              <c:f>NETAPP!$K$12:$K$13</c:f>
              <c:numCache>
                <c:formatCode>General</c:formatCode>
                <c:ptCount val="2"/>
                <c:pt idx="0">
                  <c:v>208.01</c:v>
                </c:pt>
                <c:pt idx="1">
                  <c:v>0.99000000000000909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R&#233;sum&#233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18</xdr:row>
      <xdr:rowOff>76200</xdr:rowOff>
    </xdr:from>
    <xdr:to>
      <xdr:col>8</xdr:col>
      <xdr:colOff>19050</xdr:colOff>
      <xdr:row>32</xdr:row>
      <xdr:rowOff>14288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0</xdr:row>
      <xdr:rowOff>47625</xdr:rowOff>
    </xdr:from>
    <xdr:to>
      <xdr:col>8</xdr:col>
      <xdr:colOff>19050</xdr:colOff>
      <xdr:row>13</xdr:row>
      <xdr:rowOff>185738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0</xdr:row>
      <xdr:rowOff>57149</xdr:rowOff>
    </xdr:from>
    <xdr:to>
      <xdr:col>12</xdr:col>
      <xdr:colOff>354225</xdr:colOff>
      <xdr:row>14</xdr:row>
      <xdr:rowOff>3749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419100</xdr:colOff>
      <xdr:row>18</xdr:row>
      <xdr:rowOff>104776</xdr:rowOff>
    </xdr:from>
    <xdr:to>
      <xdr:col>12</xdr:col>
      <xdr:colOff>342900</xdr:colOff>
      <xdr:row>32</xdr:row>
      <xdr:rowOff>41851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</xdr:colOff>
      <xdr:row>0</xdr:row>
      <xdr:rowOff>76201</xdr:rowOff>
    </xdr:from>
    <xdr:to>
      <xdr:col>16</xdr:col>
      <xdr:colOff>695325</xdr:colOff>
      <xdr:row>14</xdr:row>
      <xdr:rowOff>22801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</xdr:colOff>
      <xdr:row>18</xdr:row>
      <xdr:rowOff>95250</xdr:rowOff>
    </xdr:from>
    <xdr:to>
      <xdr:col>16</xdr:col>
      <xdr:colOff>695325</xdr:colOff>
      <xdr:row>32</xdr:row>
      <xdr:rowOff>32325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9525</xdr:rowOff>
    </xdr:from>
    <xdr:to>
      <xdr:col>2</xdr:col>
      <xdr:colOff>638175</xdr:colOff>
      <xdr:row>1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86275" y="9525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0</xdr:row>
      <xdr:rowOff>0</xdr:rowOff>
    </xdr:from>
    <xdr:to>
      <xdr:col>2</xdr:col>
      <xdr:colOff>695324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543424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2</xdr:col>
      <xdr:colOff>581025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29125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571500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19600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561975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10075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571500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19600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571500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19600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2</xdr:col>
      <xdr:colOff>590550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38650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2</xdr:col>
      <xdr:colOff>600075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48175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28575</xdr:rowOff>
    </xdr:from>
    <xdr:to>
      <xdr:col>2</xdr:col>
      <xdr:colOff>590550</xdr:colOff>
      <xdr:row>1</xdr:row>
      <xdr:rowOff>76200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38650" y="28575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2</xdr:col>
      <xdr:colOff>590550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38650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9525</xdr:rowOff>
    </xdr:from>
    <xdr:to>
      <xdr:col>2</xdr:col>
      <xdr:colOff>581025</xdr:colOff>
      <xdr:row>1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29125" y="9525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28575</xdr:rowOff>
    </xdr:from>
    <xdr:to>
      <xdr:col>2</xdr:col>
      <xdr:colOff>581025</xdr:colOff>
      <xdr:row>1</xdr:row>
      <xdr:rowOff>76200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29125" y="28575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2</xdr:col>
      <xdr:colOff>600075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48175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2</xdr:col>
      <xdr:colOff>590550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38650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2</xdr:col>
      <xdr:colOff>590550</xdr:colOff>
      <xdr:row>1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</xdr:cNvPr>
        <xdr:cNvSpPr/>
      </xdr:nvSpPr>
      <xdr:spPr>
        <a:xfrm>
          <a:off x="4438650" y="0"/>
          <a:ext cx="561975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1:D17" totalsRowShown="0" headerRowDxfId="21">
  <autoFilter ref="A1:D17"/>
  <sortState ref="A2:D16">
    <sortCondition ref="A1:A16"/>
  </sortState>
  <tableColumns count="4">
    <tableColumn id="1" name="NOM" dataDxfId="20" dataCellStyle="Lien hypertexte"/>
    <tableColumn id="2" name="IP INTERNE" dataDxfId="19"/>
    <tableColumn id="3" name="IP EXTERNE" dataDxfId="18"/>
    <tableColumn id="4" name="OS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8" name="Tableau8" displayName="Tableau8" ref="A2:B5" headerRowCount="0" totalsRowShown="0" headerRowDxfId="17">
  <tableColumns count="2">
    <tableColumn id="1" name="Colonne1" headerRowDxfId="16"/>
    <tableColumn id="2" name="Colonne2" headerRowDxfId="1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0" name="Tableau10" displayName="Tableau10" ref="D2:E5" headerRowCount="0" totalsRowShown="0" headerRowDxfId="14">
  <tableColumns count="2">
    <tableColumn id="1" name="Colonne1" headerRowDxfId="13"/>
    <tableColumn id="2" name="Colonne2" headerRowDxfId="12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3" name="Tableau84" displayName="Tableau84" ref="G2:H8" headerRowCount="0" totalsRowShown="0" headerRowDxfId="11">
  <tableColumns count="2">
    <tableColumn id="1" name="Colonne1" headerRowDxfId="10"/>
    <tableColumn id="2" name="Colonne2" headerRowDxfId="9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4" name="Tableau105" displayName="Tableau105" ref="J2:K3" headerRowCount="0" totalsRowShown="0" headerRowDxfId="8">
  <tableColumns count="2">
    <tableColumn id="1" name="Colonne1" headerRowDxfId="7"/>
    <tableColumn id="2" name="Colonne2" headerRowDxfId="6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5" name="Tableau846" displayName="Tableau846" ref="G12:H17" headerRowCount="0" totalsRowShown="0" headerRowDxfId="5">
  <tableColumns count="2">
    <tableColumn id="1" name="Colonne1" headerRowDxfId="4"/>
    <tableColumn id="2" name="Colonne2" headerRowDxfId="3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6" name="Tableau1057" displayName="Tableau1057" ref="J12:K13" headerRowCount="0" totalsRowShown="0" headerRowDxfId="2">
  <tableColumns count="2">
    <tableColumn id="1" name="Colonne1" headerRowDxfId="1"/>
    <tableColumn id="2" name="Colonne2" headerRow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7" sqref="A7"/>
    </sheetView>
  </sheetViews>
  <sheetFormatPr baseColWidth="10" defaultRowHeight="15" x14ac:dyDescent="0.25"/>
  <cols>
    <col min="1" max="1" width="18.42578125" customWidth="1"/>
    <col min="2" max="2" width="15.5703125" style="8" customWidth="1"/>
    <col min="3" max="3" width="16.7109375" style="8" customWidth="1"/>
    <col min="4" max="4" width="29" bestFit="1" customWidth="1"/>
    <col min="19" max="20" width="11.42578125" customWidth="1"/>
  </cols>
  <sheetData>
    <row r="1" spans="1:4" s="7" customFormat="1" x14ac:dyDescent="0.25">
      <c r="A1" s="7" t="s">
        <v>107</v>
      </c>
      <c r="B1" s="7" t="s">
        <v>108</v>
      </c>
      <c r="C1" s="7" t="s">
        <v>109</v>
      </c>
      <c r="D1" s="7" t="s">
        <v>20</v>
      </c>
    </row>
    <row r="2" spans="1:4" x14ac:dyDescent="0.25">
      <c r="A2" s="9" t="str">
        <f>ACROBAT!$B$1</f>
        <v>ACROBAT</v>
      </c>
      <c r="B2" s="8" t="str">
        <f>ACROBAT!$B$6</f>
        <v>10.1.0.136</v>
      </c>
      <c r="C2" s="8" t="str">
        <f>ACROBAT!$B$7</f>
        <v>178.248.215.41</v>
      </c>
      <c r="D2" t="str">
        <f>ACROBAT!$B$3</f>
        <v>Windows Server 2008 R2 64 bits</v>
      </c>
    </row>
    <row r="3" spans="1:4" x14ac:dyDescent="0.25">
      <c r="A3" s="9" t="str">
        <f>APACHE!$B$1</f>
        <v>APACHE</v>
      </c>
      <c r="B3" s="8" t="str">
        <f>APACHE!$B$6</f>
        <v>10.1.0.140</v>
      </c>
      <c r="C3" s="8" t="str">
        <f>APACHE!$B$7</f>
        <v>178.248.215.36</v>
      </c>
      <c r="D3" t="str">
        <f>APACHE!$B$3</f>
        <v>Ubuntu Server 12.04.5 64 bits</v>
      </c>
    </row>
    <row r="4" spans="1:4" x14ac:dyDescent="0.25">
      <c r="A4" s="9" t="str">
        <f>FIGAPPSERVER1!$B$1</f>
        <v>FIGAPPSERVER1</v>
      </c>
      <c r="B4" s="8" t="str">
        <f>FIGAPPSERVER1!$B$6</f>
        <v>10.1.0.132</v>
      </c>
      <c r="C4" s="8" t="str">
        <f>FIGAPPSERVER1!$B$7</f>
        <v>178.248.215.37</v>
      </c>
      <c r="D4" t="str">
        <f>FIGAPPSERVER1!$B$3</f>
        <v>Windows Server 2008 R2 64 bits</v>
      </c>
    </row>
    <row r="5" spans="1:4" x14ac:dyDescent="0.25">
      <c r="A5" s="9" t="str">
        <f>FIGAPPSERVER2!$B$1</f>
        <v>FIGAPPSERVER2</v>
      </c>
      <c r="B5" s="8" t="str">
        <f>FIGAPPSERVER2!$B$6</f>
        <v>10.1.0.133</v>
      </c>
      <c r="C5" s="8" t="str">
        <f>FIGAPPSERVER2!$B$7</f>
        <v>178.248.215.38</v>
      </c>
      <c r="D5" t="str">
        <f>FIGAPPSERVER2!$B$3</f>
        <v>Windows Server 2008 R2 64 bits</v>
      </c>
    </row>
    <row r="6" spans="1:4" x14ac:dyDescent="0.25">
      <c r="A6" s="9" t="str">
        <f>FIGWEBSERVER!$B$1</f>
        <v>FIGWEBSERVER</v>
      </c>
      <c r="B6" s="8" t="str">
        <f>FIGWEBSERVER!$B$6</f>
        <v>10.1.0.131</v>
      </c>
      <c r="C6" s="8" t="str">
        <f>FIGWEBSERVER!$B$7</f>
        <v>178.248.215.33</v>
      </c>
      <c r="D6" t="str">
        <f>FIGWEBSERVER!$B$3</f>
        <v>Windows Server 2008 R2 64 bits</v>
      </c>
    </row>
    <row r="7" spans="1:4" x14ac:dyDescent="0.25">
      <c r="A7" s="9" t="str">
        <f>INDESIGN!$B$1</f>
        <v>INDESIGN</v>
      </c>
      <c r="B7" s="8" t="str">
        <f>INDESIGN!$B$6</f>
        <v>10.1.0.137</v>
      </c>
      <c r="C7" s="8" t="str">
        <f>INDESIGN!$B$7</f>
        <v>178.248.215.34</v>
      </c>
      <c r="D7" t="str">
        <f>INDESIGN!$B$3</f>
        <v>Windows Server 2008 R2 64 bits</v>
      </c>
    </row>
    <row r="8" spans="1:4" x14ac:dyDescent="0.25">
      <c r="A8" s="9" t="str">
        <f>MELODYBO!$B$1</f>
        <v>MELODYBO</v>
      </c>
      <c r="B8" s="8" t="str">
        <f>MELODYBO!$B$6</f>
        <v>10.1.0.138</v>
      </c>
      <c r="C8" s="8" t="str">
        <f>MELODYBO!$B$7</f>
        <v>178.248.215.35</v>
      </c>
      <c r="D8" t="str">
        <f>MELODYBO!$B$3</f>
        <v>Ubuntu Server 12.04.5 64 bits</v>
      </c>
    </row>
    <row r="9" spans="1:4" x14ac:dyDescent="0.25">
      <c r="A9" s="9" t="str">
        <f>MPAPPSERVER!$B$1</f>
        <v>MPAPPSERVER</v>
      </c>
      <c r="B9" s="8" t="str">
        <f>MPAPPSERVER!$B$6</f>
        <v>10.1.0.142</v>
      </c>
      <c r="C9" s="8" t="str">
        <f>MPAPPSERVER!$B$7</f>
        <v>178.248.215.44</v>
      </c>
      <c r="D9" t="str">
        <f>MPAPPSERVER!$B$3</f>
        <v>Windows Server 2008 R2 64 bits</v>
      </c>
    </row>
    <row r="10" spans="1:4" x14ac:dyDescent="0.25">
      <c r="A10" s="9" t="str">
        <f>MPWEBSERVER!$B$1</f>
        <v>MPWEBSERVER</v>
      </c>
      <c r="B10" s="8" t="str">
        <f>MPWEBSERVER!$B$6</f>
        <v>10.1.0.143</v>
      </c>
      <c r="C10" s="8" t="str">
        <f>MPWEBSERVER!$B$7</f>
        <v>178.248.215.45</v>
      </c>
      <c r="D10" t="str">
        <f>MPWEBSERVER!$B$3</f>
        <v>Windows Server 2008 R2 64 bits</v>
      </c>
    </row>
    <row r="11" spans="1:4" x14ac:dyDescent="0.25">
      <c r="A11" s="9" t="str">
        <f>POSTGRES!$B$1</f>
        <v>POSTGRES</v>
      </c>
      <c r="B11" s="8" t="str">
        <f>POSTGRES!$B$6</f>
        <v>10.1.0.139</v>
      </c>
      <c r="C11" s="8" t="str">
        <f>POSTGRES!$B$7</f>
        <v>178.248.215.42</v>
      </c>
      <c r="D11" t="str">
        <f>POSTGRES!$B$3</f>
        <v>Ubuntu Server 12.04.5 64 bits</v>
      </c>
    </row>
    <row r="12" spans="1:4" x14ac:dyDescent="0.25">
      <c r="A12" s="9" t="str">
        <f>'RIP 1'!$B$1</f>
        <v>RIP 1</v>
      </c>
      <c r="B12" s="8" t="str">
        <f>'RIP 1'!$B$6</f>
        <v>10.1.0.144</v>
      </c>
      <c r="C12" s="8" t="str">
        <f>'RIP 1'!$B$7</f>
        <v>178.248.215.47</v>
      </c>
      <c r="D12" t="str">
        <f>'RIP 1'!$B$3</f>
        <v>Windows Server 2012 R2 64 bits</v>
      </c>
    </row>
    <row r="13" spans="1:4" x14ac:dyDescent="0.25">
      <c r="A13" s="9" t="str">
        <f>'RIP 2'!$B$1</f>
        <v>RIP 2</v>
      </c>
      <c r="B13" s="8" t="str">
        <f>'RIP 2'!$B$6</f>
        <v>10.1.0.135</v>
      </c>
      <c r="C13" s="8" t="str">
        <f>'RIP 2'!$B$7</f>
        <v>178.248.215.40</v>
      </c>
      <c r="D13" t="str">
        <f>'RIP 2'!$B$3</f>
        <v>Windows Server 2012 R2 64 bits</v>
      </c>
    </row>
    <row r="14" spans="1:4" x14ac:dyDescent="0.25">
      <c r="A14" s="9" t="str">
        <f>SOLR!$B$1</f>
        <v>SOLR</v>
      </c>
      <c r="B14" s="8" t="str">
        <f>SOLR!$B$6</f>
        <v>10.1.0.141</v>
      </c>
      <c r="C14" s="8" t="str">
        <f>SOLR!$B$7</f>
        <v>178.248.215.43</v>
      </c>
      <c r="D14" t="str">
        <f>SOLR!$B$3</f>
        <v>Ubuntu Server 12.04.5 64 bits</v>
      </c>
    </row>
    <row r="15" spans="1:4" x14ac:dyDescent="0.25">
      <c r="A15" s="9" t="str">
        <f>SQLSERVER!$B$1</f>
        <v>SQLSERVER</v>
      </c>
      <c r="B15" s="8" t="str">
        <f>SQLSERVER!$B$6</f>
        <v>10.1.0.134</v>
      </c>
      <c r="C15" s="8" t="str">
        <f>SQLSERVER!$B$7</f>
        <v>178.248.215.39</v>
      </c>
      <c r="D15" t="str">
        <f>SQLSERVER!$B$3</f>
        <v>Windows Server 2008 R2 64 bits</v>
      </c>
    </row>
    <row r="16" spans="1:4" x14ac:dyDescent="0.25">
      <c r="A16" s="9" t="str">
        <f>VMADMIN!$B$1</f>
        <v>HELPER (VMADMIN)</v>
      </c>
      <c r="B16" s="8" t="str">
        <f>VMADMIN!$B$6</f>
        <v>10.1.0.130</v>
      </c>
      <c r="C16" s="8" t="str">
        <f>VMADMIN!$B$7</f>
        <v>178.248.215.32</v>
      </c>
      <c r="D16" t="str">
        <f>VMADMIN!$B$3</f>
        <v>Windows Server 2008 R2 64 bits</v>
      </c>
    </row>
    <row r="17" spans="1:4" x14ac:dyDescent="0.25">
      <c r="A17" s="9" t="s">
        <v>125</v>
      </c>
      <c r="B17" s="8" t="str">
        <f>FTPOF!$B$6</f>
        <v>10.1.0.145</v>
      </c>
      <c r="C17" s="8" t="str">
        <f>FTPOF!$B$7</f>
        <v>178.248.215.31</v>
      </c>
      <c r="D17" t="str">
        <f>'RIP 2'!$B$3</f>
        <v>Windows Server 2012 R2 64 bits</v>
      </c>
    </row>
    <row r="24" spans="1:4" x14ac:dyDescent="0.25">
      <c r="A24" s="11" t="s">
        <v>130</v>
      </c>
      <c r="B24" s="12"/>
      <c r="C24" s="12"/>
      <c r="D24" s="13"/>
    </row>
    <row r="25" spans="1:4" ht="15.75" customHeight="1" x14ac:dyDescent="0.25">
      <c r="A25" s="14" t="s">
        <v>131</v>
      </c>
      <c r="B25" s="15"/>
      <c r="C25" s="15"/>
      <c r="D25" s="16"/>
    </row>
  </sheetData>
  <mergeCells count="2">
    <mergeCell ref="A24:D24"/>
    <mergeCell ref="A25:D25"/>
  </mergeCells>
  <hyperlinks>
    <hyperlink ref="A16" location="VMADMIN!A1" display="VMADMIN!A1"/>
    <hyperlink ref="A4" location="FIGAPPSERVER1!A1" display="FIGAPPSERVER1!A1"/>
    <hyperlink ref="A5" location="FIGAPPSERVER2!A1" display="FIGAPPSERVER2!A1"/>
    <hyperlink ref="A6" location="FIGWEBSERVER!A1" display="FIGWEBSERVER!A1"/>
    <hyperlink ref="A9" location="MPAPPSERVER!A1" display="MPAPPSERVER!A1"/>
    <hyperlink ref="A10" location="MPWEBSERVER!A1" display="MPWEBSERVER!A1"/>
    <hyperlink ref="A15" location="SQLSERVER!A1" display="SQLSERVER!A1"/>
    <hyperlink ref="A12" location="'RIP 1'!A1" display="'RIP 1'!A1"/>
    <hyperlink ref="A13" location="'RIP 2'!A1" display="'RIP 2'!A1"/>
    <hyperlink ref="A2" location="ACROBAT!A1" display="ACROBAT!A1"/>
    <hyperlink ref="A7" location="INDESIGN!A1" display="INDESIGN!A1"/>
    <hyperlink ref="A8" location="MELODYBO!A1" display="MELODYBO!A1"/>
    <hyperlink ref="A11" location="POSTGRES!A1" display="POSTGRES!A1"/>
    <hyperlink ref="A3" location="APACHE!A1" display="APACHE!A1"/>
    <hyperlink ref="A14" location="SOLR!A1" display="SOLR!A1"/>
    <hyperlink ref="A17" location="FTPOF!A1" display="FTPOF"/>
  </hyperlink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15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4" t="s">
        <v>0</v>
      </c>
      <c r="B1" s="1" t="s">
        <v>103</v>
      </c>
    </row>
    <row r="2" spans="1:2" ht="36" customHeight="1" x14ac:dyDescent="0.25">
      <c r="A2" s="4" t="s">
        <v>9</v>
      </c>
      <c r="B2" s="5" t="s">
        <v>48</v>
      </c>
    </row>
    <row r="3" spans="1:2" ht="15" customHeight="1" x14ac:dyDescent="0.25">
      <c r="A3" s="4" t="s">
        <v>20</v>
      </c>
      <c r="B3" s="2" t="s">
        <v>102</v>
      </c>
    </row>
    <row r="4" spans="1:2" ht="15" customHeight="1" x14ac:dyDescent="0.25">
      <c r="A4" s="4" t="s">
        <v>95</v>
      </c>
      <c r="B4" s="2" t="s">
        <v>96</v>
      </c>
    </row>
    <row r="5" spans="1:2" ht="15" customHeight="1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105</v>
      </c>
    </row>
    <row r="7" spans="1:2" x14ac:dyDescent="0.25">
      <c r="A7" s="4" t="s">
        <v>2</v>
      </c>
      <c r="B7" s="2" t="s">
        <v>106</v>
      </c>
    </row>
    <row r="8" spans="1:2" x14ac:dyDescent="0.25">
      <c r="A8" s="4" t="s">
        <v>3</v>
      </c>
      <c r="B8" s="2" t="s">
        <v>12</v>
      </c>
    </row>
    <row r="9" spans="1:2" x14ac:dyDescent="0.25">
      <c r="A9" s="4" t="s">
        <v>4</v>
      </c>
      <c r="B9" s="2">
        <v>3389</v>
      </c>
    </row>
    <row r="10" spans="1:2" x14ac:dyDescent="0.25">
      <c r="A10" s="4" t="s">
        <v>5</v>
      </c>
      <c r="B10" s="2">
        <v>1</v>
      </c>
    </row>
    <row r="11" spans="1:2" x14ac:dyDescent="0.25">
      <c r="A11" s="4" t="s">
        <v>6</v>
      </c>
      <c r="B11" s="2" t="s">
        <v>42</v>
      </c>
    </row>
    <row r="12" spans="1:2" x14ac:dyDescent="0.25">
      <c r="A12" s="4" t="s">
        <v>7</v>
      </c>
      <c r="B12" s="2" t="s">
        <v>112</v>
      </c>
    </row>
    <row r="13" spans="1:2" ht="45" x14ac:dyDescent="0.25">
      <c r="A13" s="4" t="s">
        <v>14</v>
      </c>
      <c r="B13" s="5" t="s">
        <v>89</v>
      </c>
    </row>
    <row r="14" spans="1:2" x14ac:dyDescent="0.25">
      <c r="A14" s="4" t="s">
        <v>147</v>
      </c>
      <c r="B14" s="5" t="s">
        <v>148</v>
      </c>
    </row>
    <row r="15" spans="1:2" ht="30" x14ac:dyDescent="0.25">
      <c r="A15" s="4" t="s">
        <v>113</v>
      </c>
      <c r="B15" s="5" t="s">
        <v>114</v>
      </c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15"/>
  <sheetViews>
    <sheetView workbookViewId="0">
      <selection activeCell="B12" sqref="B12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4" t="s">
        <v>0</v>
      </c>
      <c r="B1" s="1" t="s">
        <v>104</v>
      </c>
    </row>
    <row r="2" spans="1:2" ht="36" customHeight="1" x14ac:dyDescent="0.25">
      <c r="A2" s="4" t="s">
        <v>9</v>
      </c>
      <c r="B2" s="5" t="s">
        <v>48</v>
      </c>
    </row>
    <row r="3" spans="1:2" ht="15" customHeight="1" x14ac:dyDescent="0.25">
      <c r="A3" s="4" t="s">
        <v>20</v>
      </c>
      <c r="B3" s="2" t="s">
        <v>102</v>
      </c>
    </row>
    <row r="4" spans="1:2" ht="15" customHeight="1" x14ac:dyDescent="0.25">
      <c r="A4" s="4" t="s">
        <v>95</v>
      </c>
      <c r="B4" s="2" t="s">
        <v>96</v>
      </c>
    </row>
    <row r="5" spans="1:2" ht="15" customHeight="1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49</v>
      </c>
    </row>
    <row r="7" spans="1:2" x14ac:dyDescent="0.25">
      <c r="A7" s="4" t="s">
        <v>2</v>
      </c>
      <c r="B7" s="2" t="s">
        <v>50</v>
      </c>
    </row>
    <row r="8" spans="1:2" x14ac:dyDescent="0.25">
      <c r="A8" s="4" t="s">
        <v>3</v>
      </c>
      <c r="B8" s="2" t="s">
        <v>12</v>
      </c>
    </row>
    <row r="9" spans="1:2" x14ac:dyDescent="0.25">
      <c r="A9" s="4" t="s">
        <v>4</v>
      </c>
      <c r="B9" s="2">
        <v>3389</v>
      </c>
    </row>
    <row r="10" spans="1:2" x14ac:dyDescent="0.25">
      <c r="A10" s="4" t="s">
        <v>5</v>
      </c>
      <c r="B10" s="2">
        <v>1</v>
      </c>
    </row>
    <row r="11" spans="1:2" x14ac:dyDescent="0.25">
      <c r="A11" s="4" t="s">
        <v>6</v>
      </c>
      <c r="B11" s="2" t="s">
        <v>42</v>
      </c>
    </row>
    <row r="12" spans="1:2" x14ac:dyDescent="0.25">
      <c r="A12" s="4" t="s">
        <v>7</v>
      </c>
      <c r="B12" s="2" t="s">
        <v>155</v>
      </c>
    </row>
    <row r="13" spans="1:2" ht="45" x14ac:dyDescent="0.25">
      <c r="A13" s="4" t="s">
        <v>14</v>
      </c>
      <c r="B13" s="5" t="s">
        <v>89</v>
      </c>
    </row>
    <row r="14" spans="1:2" x14ac:dyDescent="0.25">
      <c r="A14" s="4" t="s">
        <v>147</v>
      </c>
      <c r="B14" s="5" t="s">
        <v>149</v>
      </c>
    </row>
    <row r="15" spans="1:2" ht="30" x14ac:dyDescent="0.25">
      <c r="A15" s="4" t="s">
        <v>113</v>
      </c>
      <c r="B15" s="5" t="s">
        <v>115</v>
      </c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4"/>
  <sheetViews>
    <sheetView workbookViewId="0">
      <selection activeCell="C19" sqref="C19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4" ht="18.75" x14ac:dyDescent="0.25">
      <c r="A1" s="4" t="s">
        <v>0</v>
      </c>
      <c r="B1" s="1" t="s">
        <v>52</v>
      </c>
      <c r="D1" s="10"/>
    </row>
    <row r="2" spans="1:4" ht="36" customHeight="1" x14ac:dyDescent="0.25">
      <c r="A2" s="4" t="s">
        <v>9</v>
      </c>
      <c r="B2" s="5" t="s">
        <v>53</v>
      </c>
    </row>
    <row r="3" spans="1:4" ht="15" customHeight="1" x14ac:dyDescent="0.25">
      <c r="A3" s="4" t="s">
        <v>20</v>
      </c>
      <c r="B3" s="2" t="s">
        <v>21</v>
      </c>
    </row>
    <row r="4" spans="1:4" ht="15" customHeight="1" x14ac:dyDescent="0.25">
      <c r="A4" s="4" t="s">
        <v>95</v>
      </c>
      <c r="B4" s="2" t="s">
        <v>99</v>
      </c>
    </row>
    <row r="5" spans="1:4" ht="15" customHeight="1" x14ac:dyDescent="0.25">
      <c r="A5" s="4" t="s">
        <v>97</v>
      </c>
      <c r="B5" s="2" t="s">
        <v>100</v>
      </c>
    </row>
    <row r="6" spans="1:4" x14ac:dyDescent="0.25">
      <c r="A6" s="4" t="s">
        <v>1</v>
      </c>
      <c r="B6" s="2" t="s">
        <v>54</v>
      </c>
    </row>
    <row r="7" spans="1:4" x14ac:dyDescent="0.25">
      <c r="A7" s="4" t="s">
        <v>2</v>
      </c>
      <c r="B7" s="2" t="s">
        <v>55</v>
      </c>
    </row>
    <row r="8" spans="1:4" x14ac:dyDescent="0.25">
      <c r="A8" s="4" t="s">
        <v>3</v>
      </c>
      <c r="B8" s="2" t="s">
        <v>12</v>
      </c>
    </row>
    <row r="9" spans="1:4" x14ac:dyDescent="0.25">
      <c r="A9" s="4" t="s">
        <v>4</v>
      </c>
      <c r="B9" s="2" t="s">
        <v>22</v>
      </c>
    </row>
    <row r="10" spans="1:4" x14ac:dyDescent="0.25">
      <c r="A10" s="4" t="s">
        <v>5</v>
      </c>
      <c r="B10" s="2">
        <v>1</v>
      </c>
    </row>
    <row r="11" spans="1:4" x14ac:dyDescent="0.25">
      <c r="A11" s="4" t="s">
        <v>6</v>
      </c>
      <c r="B11" s="2" t="s">
        <v>51</v>
      </c>
    </row>
    <row r="12" spans="1:4" x14ac:dyDescent="0.25">
      <c r="A12" s="4" t="s">
        <v>7</v>
      </c>
      <c r="B12" s="2" t="s">
        <v>154</v>
      </c>
    </row>
    <row r="13" spans="1:4" x14ac:dyDescent="0.25">
      <c r="A13" s="4" t="s">
        <v>147</v>
      </c>
      <c r="B13" s="2" t="s">
        <v>148</v>
      </c>
    </row>
    <row r="14" spans="1:4" x14ac:dyDescent="0.25">
      <c r="A14" s="4" t="s">
        <v>14</v>
      </c>
      <c r="B14" s="2" t="s">
        <v>80</v>
      </c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4"/>
  <sheetViews>
    <sheetView workbookViewId="0">
      <selection activeCell="B12" sqref="B12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6" t="s">
        <v>0</v>
      </c>
      <c r="B1" s="1" t="s">
        <v>56</v>
      </c>
    </row>
    <row r="2" spans="1:2" ht="36" customHeight="1" x14ac:dyDescent="0.25">
      <c r="A2" s="6" t="s">
        <v>9</v>
      </c>
      <c r="B2" s="5" t="s">
        <v>57</v>
      </c>
    </row>
    <row r="3" spans="1:2" ht="15" customHeight="1" x14ac:dyDescent="0.25">
      <c r="A3" s="6" t="s">
        <v>20</v>
      </c>
      <c r="B3" s="2" t="s">
        <v>21</v>
      </c>
    </row>
    <row r="4" spans="1:2" ht="15" customHeight="1" x14ac:dyDescent="0.25">
      <c r="A4" s="6" t="s">
        <v>95</v>
      </c>
      <c r="B4" s="2" t="s">
        <v>99</v>
      </c>
    </row>
    <row r="5" spans="1:2" ht="15" customHeight="1" x14ac:dyDescent="0.25">
      <c r="A5" s="6" t="s">
        <v>97</v>
      </c>
      <c r="B5" s="2" t="s">
        <v>100</v>
      </c>
    </row>
    <row r="6" spans="1:2" x14ac:dyDescent="0.25">
      <c r="A6" s="6" t="s">
        <v>1</v>
      </c>
      <c r="B6" s="2" t="s">
        <v>110</v>
      </c>
    </row>
    <row r="7" spans="1:2" x14ac:dyDescent="0.25">
      <c r="A7" s="6" t="s">
        <v>2</v>
      </c>
      <c r="B7" s="2" t="s">
        <v>111</v>
      </c>
    </row>
    <row r="8" spans="1:2" x14ac:dyDescent="0.25">
      <c r="A8" s="6" t="s">
        <v>3</v>
      </c>
      <c r="B8" s="2" t="s">
        <v>30</v>
      </c>
    </row>
    <row r="9" spans="1:2" x14ac:dyDescent="0.25">
      <c r="A9" s="6" t="s">
        <v>4</v>
      </c>
      <c r="B9" s="2">
        <v>3389</v>
      </c>
    </row>
    <row r="10" spans="1:2" x14ac:dyDescent="0.25">
      <c r="A10" s="6" t="s">
        <v>5</v>
      </c>
      <c r="B10" s="2">
        <v>14</v>
      </c>
    </row>
    <row r="11" spans="1:2" x14ac:dyDescent="0.25">
      <c r="A11" s="6" t="s">
        <v>6</v>
      </c>
      <c r="B11" s="2" t="s">
        <v>151</v>
      </c>
    </row>
    <row r="12" spans="1:2" ht="195" x14ac:dyDescent="0.25">
      <c r="A12" s="6" t="s">
        <v>7</v>
      </c>
      <c r="B12" s="5" t="s">
        <v>156</v>
      </c>
    </row>
    <row r="13" spans="1:2" x14ac:dyDescent="0.25">
      <c r="A13" s="6" t="s">
        <v>147</v>
      </c>
      <c r="B13" s="5" t="s">
        <v>149</v>
      </c>
    </row>
    <row r="14" spans="1:2" ht="105" x14ac:dyDescent="0.25">
      <c r="A14" s="6" t="s">
        <v>14</v>
      </c>
      <c r="B14" s="5" t="s">
        <v>116</v>
      </c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6" t="s">
        <v>0</v>
      </c>
      <c r="B1" s="1" t="s">
        <v>58</v>
      </c>
    </row>
    <row r="2" spans="1:2" ht="36" customHeight="1" x14ac:dyDescent="0.25">
      <c r="A2" s="6" t="s">
        <v>9</v>
      </c>
      <c r="B2" s="5" t="s">
        <v>59</v>
      </c>
    </row>
    <row r="3" spans="1:2" ht="15" customHeight="1" x14ac:dyDescent="0.25">
      <c r="A3" s="6" t="s">
        <v>20</v>
      </c>
      <c r="B3" s="2" t="s">
        <v>60</v>
      </c>
    </row>
    <row r="4" spans="1:2" ht="15" customHeight="1" x14ac:dyDescent="0.25">
      <c r="A4" s="6" t="s">
        <v>95</v>
      </c>
      <c r="B4" s="2" t="s">
        <v>101</v>
      </c>
    </row>
    <row r="5" spans="1:2" ht="15" customHeight="1" x14ac:dyDescent="0.25">
      <c r="A5" s="6" t="s">
        <v>97</v>
      </c>
      <c r="B5" s="2" t="s">
        <v>100</v>
      </c>
    </row>
    <row r="6" spans="1:2" x14ac:dyDescent="0.25">
      <c r="A6" s="6" t="s">
        <v>1</v>
      </c>
      <c r="B6" s="2" t="s">
        <v>61</v>
      </c>
    </row>
    <row r="7" spans="1:2" x14ac:dyDescent="0.25">
      <c r="A7" s="6" t="s">
        <v>2</v>
      </c>
      <c r="B7" s="2" t="s">
        <v>62</v>
      </c>
    </row>
    <row r="8" spans="1:2" x14ac:dyDescent="0.25">
      <c r="A8" s="6" t="s">
        <v>3</v>
      </c>
      <c r="B8" s="2">
        <v>80</v>
      </c>
    </row>
    <row r="9" spans="1:2" x14ac:dyDescent="0.25">
      <c r="A9" s="6" t="s">
        <v>4</v>
      </c>
      <c r="B9" s="2">
        <v>22</v>
      </c>
    </row>
    <row r="10" spans="1:2" x14ac:dyDescent="0.25">
      <c r="A10" s="6" t="s">
        <v>5</v>
      </c>
      <c r="B10" s="2">
        <v>4</v>
      </c>
    </row>
    <row r="11" spans="1:2" x14ac:dyDescent="0.25">
      <c r="A11" s="6" t="s">
        <v>6</v>
      </c>
      <c r="B11" s="2" t="s">
        <v>13</v>
      </c>
    </row>
    <row r="12" spans="1:2" ht="30" x14ac:dyDescent="0.25">
      <c r="A12" s="6" t="s">
        <v>7</v>
      </c>
      <c r="B12" s="5" t="s">
        <v>63</v>
      </c>
    </row>
    <row r="13" spans="1:2" x14ac:dyDescent="0.25">
      <c r="A13" s="6" t="s">
        <v>147</v>
      </c>
      <c r="B13" s="5" t="s">
        <v>149</v>
      </c>
    </row>
    <row r="14" spans="1:2" ht="30" x14ac:dyDescent="0.25">
      <c r="A14" s="6" t="s">
        <v>14</v>
      </c>
      <c r="B14" s="5" t="s">
        <v>91</v>
      </c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6" t="s">
        <v>0</v>
      </c>
      <c r="B1" s="1" t="s">
        <v>92</v>
      </c>
    </row>
    <row r="2" spans="1:2" ht="36" customHeight="1" x14ac:dyDescent="0.25">
      <c r="A2" s="6" t="s">
        <v>9</v>
      </c>
      <c r="B2" s="5" t="s">
        <v>64</v>
      </c>
    </row>
    <row r="3" spans="1:2" ht="15" customHeight="1" x14ac:dyDescent="0.25">
      <c r="A3" s="6" t="s">
        <v>20</v>
      </c>
      <c r="B3" s="2" t="s">
        <v>60</v>
      </c>
    </row>
    <row r="4" spans="1:2" ht="15" customHeight="1" x14ac:dyDescent="0.25">
      <c r="A4" s="6" t="s">
        <v>95</v>
      </c>
      <c r="B4" s="2" t="s">
        <v>101</v>
      </c>
    </row>
    <row r="5" spans="1:2" ht="15" customHeight="1" x14ac:dyDescent="0.25">
      <c r="A5" s="6" t="s">
        <v>97</v>
      </c>
      <c r="B5" s="2" t="s">
        <v>100</v>
      </c>
    </row>
    <row r="6" spans="1:2" x14ac:dyDescent="0.25">
      <c r="A6" s="6" t="s">
        <v>1</v>
      </c>
      <c r="B6" s="2" t="s">
        <v>65</v>
      </c>
    </row>
    <row r="7" spans="1:2" x14ac:dyDescent="0.25">
      <c r="A7" s="6" t="s">
        <v>2</v>
      </c>
      <c r="B7" s="2" t="s">
        <v>66</v>
      </c>
    </row>
    <row r="8" spans="1:2" x14ac:dyDescent="0.25">
      <c r="A8" s="6" t="s">
        <v>3</v>
      </c>
      <c r="B8" s="2" t="s">
        <v>12</v>
      </c>
    </row>
    <row r="9" spans="1:2" x14ac:dyDescent="0.25">
      <c r="A9" s="6" t="s">
        <v>4</v>
      </c>
      <c r="B9" s="2" t="s">
        <v>67</v>
      </c>
    </row>
    <row r="10" spans="1:2" x14ac:dyDescent="0.25">
      <c r="A10" s="6" t="s">
        <v>5</v>
      </c>
      <c r="B10" s="2">
        <v>2</v>
      </c>
    </row>
    <row r="11" spans="1:2" x14ac:dyDescent="0.25">
      <c r="A11" s="6" t="s">
        <v>6</v>
      </c>
      <c r="B11" s="2" t="s">
        <v>13</v>
      </c>
    </row>
    <row r="12" spans="1:2" ht="30" x14ac:dyDescent="0.25">
      <c r="A12" s="6" t="s">
        <v>7</v>
      </c>
      <c r="B12" s="5" t="s">
        <v>68</v>
      </c>
    </row>
    <row r="13" spans="1:2" x14ac:dyDescent="0.25">
      <c r="A13" s="6" t="s">
        <v>147</v>
      </c>
      <c r="B13" s="5" t="s">
        <v>149</v>
      </c>
    </row>
    <row r="14" spans="1:2" ht="30" x14ac:dyDescent="0.25">
      <c r="A14" s="6" t="s">
        <v>14</v>
      </c>
      <c r="B14" s="5" t="s">
        <v>93</v>
      </c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6" t="s">
        <v>0</v>
      </c>
      <c r="B1" s="1" t="s">
        <v>69</v>
      </c>
    </row>
    <row r="2" spans="1:2" ht="36" customHeight="1" x14ac:dyDescent="0.25">
      <c r="A2" s="6" t="s">
        <v>9</v>
      </c>
      <c r="B2" s="5" t="s">
        <v>70</v>
      </c>
    </row>
    <row r="3" spans="1:2" ht="15" customHeight="1" x14ac:dyDescent="0.25">
      <c r="A3" s="6" t="s">
        <v>20</v>
      </c>
      <c r="B3" s="2" t="s">
        <v>60</v>
      </c>
    </row>
    <row r="4" spans="1:2" ht="15" customHeight="1" x14ac:dyDescent="0.25">
      <c r="A4" s="6" t="s">
        <v>95</v>
      </c>
      <c r="B4" s="2" t="s">
        <v>101</v>
      </c>
    </row>
    <row r="5" spans="1:2" ht="15" customHeight="1" x14ac:dyDescent="0.25">
      <c r="A5" s="6" t="s">
        <v>97</v>
      </c>
      <c r="B5" s="2" t="s">
        <v>100</v>
      </c>
    </row>
    <row r="6" spans="1:2" x14ac:dyDescent="0.25">
      <c r="A6" s="6" t="s">
        <v>1</v>
      </c>
      <c r="B6" s="2" t="s">
        <v>71</v>
      </c>
    </row>
    <row r="7" spans="1:2" x14ac:dyDescent="0.25">
      <c r="A7" s="6" t="s">
        <v>2</v>
      </c>
      <c r="B7" s="2" t="s">
        <v>72</v>
      </c>
    </row>
    <row r="8" spans="1:2" x14ac:dyDescent="0.25">
      <c r="A8" s="6" t="s">
        <v>3</v>
      </c>
      <c r="B8" s="2">
        <v>80</v>
      </c>
    </row>
    <row r="9" spans="1:2" x14ac:dyDescent="0.25">
      <c r="A9" s="6" t="s">
        <v>4</v>
      </c>
      <c r="B9" s="2">
        <v>22</v>
      </c>
    </row>
    <row r="10" spans="1:2" x14ac:dyDescent="0.25">
      <c r="A10" s="6" t="s">
        <v>5</v>
      </c>
      <c r="B10" s="2">
        <v>1</v>
      </c>
    </row>
    <row r="11" spans="1:2" x14ac:dyDescent="0.25">
      <c r="A11" s="6" t="s">
        <v>6</v>
      </c>
      <c r="B11" s="2" t="s">
        <v>13</v>
      </c>
    </row>
    <row r="12" spans="1:2" ht="30" x14ac:dyDescent="0.25">
      <c r="A12" s="6" t="s">
        <v>7</v>
      </c>
      <c r="B12" s="5" t="s">
        <v>73</v>
      </c>
    </row>
    <row r="13" spans="1:2" x14ac:dyDescent="0.25">
      <c r="A13" s="6" t="s">
        <v>147</v>
      </c>
      <c r="B13" s="5" t="s">
        <v>149</v>
      </c>
    </row>
    <row r="14" spans="1:2" ht="30" x14ac:dyDescent="0.25">
      <c r="A14" s="6" t="s">
        <v>14</v>
      </c>
      <c r="B14" s="5" t="s">
        <v>91</v>
      </c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6" t="s">
        <v>0</v>
      </c>
      <c r="B1" s="1" t="s">
        <v>74</v>
      </c>
    </row>
    <row r="2" spans="1:2" ht="36" customHeight="1" x14ac:dyDescent="0.25">
      <c r="A2" s="6" t="s">
        <v>9</v>
      </c>
      <c r="B2" s="5" t="s">
        <v>77</v>
      </c>
    </row>
    <row r="3" spans="1:2" ht="15" customHeight="1" x14ac:dyDescent="0.25">
      <c r="A3" s="6" t="s">
        <v>20</v>
      </c>
      <c r="B3" s="2" t="s">
        <v>60</v>
      </c>
    </row>
    <row r="4" spans="1:2" ht="15" customHeight="1" x14ac:dyDescent="0.25">
      <c r="A4" s="6" t="s">
        <v>95</v>
      </c>
      <c r="B4" s="2" t="s">
        <v>101</v>
      </c>
    </row>
    <row r="5" spans="1:2" ht="15" customHeight="1" x14ac:dyDescent="0.25">
      <c r="A5" s="6" t="s">
        <v>97</v>
      </c>
      <c r="B5" s="2" t="s">
        <v>100</v>
      </c>
    </row>
    <row r="6" spans="1:2" x14ac:dyDescent="0.25">
      <c r="A6" s="6" t="s">
        <v>1</v>
      </c>
      <c r="B6" s="2" t="s">
        <v>75</v>
      </c>
    </row>
    <row r="7" spans="1:2" x14ac:dyDescent="0.25">
      <c r="A7" s="6" t="s">
        <v>2</v>
      </c>
      <c r="B7" s="2" t="s">
        <v>76</v>
      </c>
    </row>
    <row r="8" spans="1:2" x14ac:dyDescent="0.25">
      <c r="A8" s="6" t="s">
        <v>3</v>
      </c>
      <c r="B8" s="2" t="s">
        <v>12</v>
      </c>
    </row>
    <row r="9" spans="1:2" x14ac:dyDescent="0.25">
      <c r="A9" s="6" t="s">
        <v>4</v>
      </c>
      <c r="B9" s="2" t="s">
        <v>78</v>
      </c>
    </row>
    <row r="10" spans="1:2" x14ac:dyDescent="0.25">
      <c r="A10" s="6" t="s">
        <v>5</v>
      </c>
      <c r="B10" s="2">
        <v>1</v>
      </c>
    </row>
    <row r="11" spans="1:2" x14ac:dyDescent="0.25">
      <c r="A11" s="6" t="s">
        <v>6</v>
      </c>
      <c r="B11" s="2" t="s">
        <v>13</v>
      </c>
    </row>
    <row r="12" spans="1:2" ht="30" x14ac:dyDescent="0.25">
      <c r="A12" s="6" t="s">
        <v>7</v>
      </c>
      <c r="B12" s="5" t="s">
        <v>79</v>
      </c>
    </row>
    <row r="13" spans="1:2" x14ac:dyDescent="0.25">
      <c r="A13" s="6" t="s">
        <v>147</v>
      </c>
      <c r="B13" s="5" t="s">
        <v>149</v>
      </c>
    </row>
    <row r="14" spans="1:2" ht="30" x14ac:dyDescent="0.25">
      <c r="A14" s="6" t="s">
        <v>14</v>
      </c>
      <c r="B14" s="5" t="s">
        <v>94</v>
      </c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9" sqref="B9"/>
    </sheetView>
  </sheetViews>
  <sheetFormatPr baseColWidth="10" defaultRowHeight="15" x14ac:dyDescent="0.25"/>
  <cols>
    <col min="1" max="1" width="20.7109375" customWidth="1"/>
    <col min="2" max="2" width="45.7109375" customWidth="1"/>
  </cols>
  <sheetData>
    <row r="1" spans="1:2" ht="18.75" x14ac:dyDescent="0.25">
      <c r="A1" s="4" t="s">
        <v>0</v>
      </c>
      <c r="B1" s="1" t="s">
        <v>125</v>
      </c>
    </row>
    <row r="2" spans="1:2" x14ac:dyDescent="0.25">
      <c r="A2" s="4" t="s">
        <v>9</v>
      </c>
      <c r="B2" s="5" t="s">
        <v>128</v>
      </c>
    </row>
    <row r="3" spans="1:2" x14ac:dyDescent="0.25">
      <c r="A3" s="4" t="s">
        <v>20</v>
      </c>
      <c r="B3" s="2" t="s">
        <v>102</v>
      </c>
    </row>
    <row r="4" spans="1:2" x14ac:dyDescent="0.25">
      <c r="A4" s="4" t="s">
        <v>95</v>
      </c>
      <c r="B4" s="2" t="s">
        <v>96</v>
      </c>
    </row>
    <row r="5" spans="1:2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126</v>
      </c>
    </row>
    <row r="7" spans="1:2" x14ac:dyDescent="0.25">
      <c r="A7" s="4" t="s">
        <v>2</v>
      </c>
      <c r="B7" s="2" t="s">
        <v>127</v>
      </c>
    </row>
    <row r="8" spans="1:2" x14ac:dyDescent="0.25">
      <c r="A8" s="4" t="s">
        <v>3</v>
      </c>
      <c r="B8" s="2" t="s">
        <v>12</v>
      </c>
    </row>
    <row r="9" spans="1:2" x14ac:dyDescent="0.25">
      <c r="A9" s="4" t="s">
        <v>4</v>
      </c>
      <c r="B9" s="2">
        <v>3389</v>
      </c>
    </row>
    <row r="10" spans="1:2" x14ac:dyDescent="0.25">
      <c r="A10" s="4" t="s">
        <v>5</v>
      </c>
      <c r="B10" s="2">
        <v>1</v>
      </c>
    </row>
    <row r="11" spans="1:2" x14ac:dyDescent="0.25">
      <c r="A11" s="4" t="s">
        <v>6</v>
      </c>
      <c r="B11" s="2" t="s">
        <v>42</v>
      </c>
    </row>
    <row r="12" spans="1:2" x14ac:dyDescent="0.25">
      <c r="A12" s="4" t="s">
        <v>7</v>
      </c>
      <c r="B12" s="2" t="s">
        <v>152</v>
      </c>
    </row>
    <row r="13" spans="1:2" ht="30" x14ac:dyDescent="0.25">
      <c r="A13" s="4" t="s">
        <v>14</v>
      </c>
      <c r="B13" s="5" t="s">
        <v>129</v>
      </c>
    </row>
    <row r="14" spans="1:2" x14ac:dyDescent="0.25">
      <c r="A14" s="4" t="s">
        <v>147</v>
      </c>
      <c r="B14" s="5" t="s">
        <v>149</v>
      </c>
    </row>
    <row r="15" spans="1:2" x14ac:dyDescent="0.25">
      <c r="A15" s="4" t="s">
        <v>113</v>
      </c>
      <c r="B15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K17"/>
  <sheetViews>
    <sheetView tabSelected="1" workbookViewId="0">
      <selection activeCell="H5" sqref="H5"/>
    </sheetView>
  </sheetViews>
  <sheetFormatPr baseColWidth="10" defaultRowHeight="15" x14ac:dyDescent="0.25"/>
  <cols>
    <col min="1" max="2" width="11.5703125" customWidth="1"/>
    <col min="4" max="5" width="11.5703125" customWidth="1"/>
    <col min="7" max="7" width="14.28515625" bestFit="1" customWidth="1"/>
    <col min="8" max="8" width="11.5703125" customWidth="1"/>
    <col min="10" max="11" width="11.5703125" customWidth="1"/>
    <col min="13" max="14" width="11.5703125" customWidth="1"/>
  </cols>
  <sheetData>
    <row r="1" spans="1:11" x14ac:dyDescent="0.25">
      <c r="A1" s="17" t="s">
        <v>117</v>
      </c>
      <c r="B1" s="17"/>
      <c r="C1" s="7"/>
      <c r="D1" s="18" t="s">
        <v>122</v>
      </c>
      <c r="E1" s="18"/>
      <c r="G1" s="17" t="s">
        <v>139</v>
      </c>
      <c r="H1" s="17"/>
      <c r="J1" s="18" t="s">
        <v>140</v>
      </c>
      <c r="K1" s="18"/>
    </row>
    <row r="2" spans="1:11" x14ac:dyDescent="0.25">
      <c r="A2" t="s">
        <v>118</v>
      </c>
      <c r="B2">
        <v>180</v>
      </c>
      <c r="D2" t="s">
        <v>118</v>
      </c>
      <c r="E2">
        <v>180</v>
      </c>
      <c r="G2" t="s">
        <v>132</v>
      </c>
      <c r="H2">
        <v>105</v>
      </c>
      <c r="J2" t="s">
        <v>138</v>
      </c>
      <c r="K2">
        <v>100</v>
      </c>
    </row>
    <row r="3" spans="1:11" x14ac:dyDescent="0.25">
      <c r="A3" t="s">
        <v>119</v>
      </c>
      <c r="B3">
        <v>1570</v>
      </c>
      <c r="D3" t="s">
        <v>119</v>
      </c>
      <c r="E3">
        <v>100</v>
      </c>
      <c r="G3" t="s">
        <v>133</v>
      </c>
      <c r="H3">
        <v>630</v>
      </c>
      <c r="J3" t="s">
        <v>121</v>
      </c>
      <c r="K3">
        <f>Tableau10[[#This Row],[Colonne2]]-K2</f>
        <v>0</v>
      </c>
    </row>
    <row r="4" spans="1:11" x14ac:dyDescent="0.25">
      <c r="A4" t="s">
        <v>120</v>
      </c>
      <c r="B4">
        <v>2048</v>
      </c>
      <c r="D4" t="s">
        <v>120</v>
      </c>
      <c r="E4">
        <v>209</v>
      </c>
      <c r="G4" t="s">
        <v>134</v>
      </c>
      <c r="H4">
        <v>700</v>
      </c>
    </row>
    <row r="5" spans="1:11" x14ac:dyDescent="0.25">
      <c r="A5" t="s">
        <v>121</v>
      </c>
      <c r="B5">
        <f>3850-SUM(B2:B4)</f>
        <v>52</v>
      </c>
      <c r="D5" t="s">
        <v>121</v>
      </c>
      <c r="E5">
        <f>492-SUM(E2:E4)</f>
        <v>3</v>
      </c>
      <c r="G5" t="s">
        <v>135</v>
      </c>
      <c r="H5">
        <v>5</v>
      </c>
    </row>
    <row r="6" spans="1:11" x14ac:dyDescent="0.25">
      <c r="G6" t="s">
        <v>136</v>
      </c>
      <c r="H6">
        <v>50</v>
      </c>
    </row>
    <row r="7" spans="1:11" x14ac:dyDescent="0.25">
      <c r="G7" t="s">
        <v>137</v>
      </c>
      <c r="H7">
        <v>20</v>
      </c>
    </row>
    <row r="8" spans="1:11" x14ac:dyDescent="0.25">
      <c r="A8" s="19" t="s">
        <v>123</v>
      </c>
      <c r="B8" s="20"/>
      <c r="D8" s="19" t="s">
        <v>124</v>
      </c>
      <c r="E8" s="20"/>
      <c r="G8" t="s">
        <v>121</v>
      </c>
      <c r="H8">
        <f>B3-SUM(H2:H7)</f>
        <v>60</v>
      </c>
    </row>
    <row r="11" spans="1:11" x14ac:dyDescent="0.25">
      <c r="G11" s="17" t="s">
        <v>141</v>
      </c>
      <c r="H11" s="17"/>
      <c r="J11" s="18" t="s">
        <v>140</v>
      </c>
      <c r="K11" s="18"/>
    </row>
    <row r="12" spans="1:11" x14ac:dyDescent="0.25">
      <c r="G12" t="s">
        <v>142</v>
      </c>
      <c r="H12">
        <v>195.01</v>
      </c>
      <c r="J12" t="s">
        <v>143</v>
      </c>
      <c r="K12">
        <v>208.01</v>
      </c>
    </row>
    <row r="13" spans="1:11" x14ac:dyDescent="0.25">
      <c r="G13" t="s">
        <v>143</v>
      </c>
      <c r="H13">
        <v>420</v>
      </c>
      <c r="J13" t="s">
        <v>121</v>
      </c>
      <c r="K13">
        <f>E4-K12</f>
        <v>0.99000000000000909</v>
      </c>
    </row>
    <row r="14" spans="1:11" x14ac:dyDescent="0.25">
      <c r="G14" t="s">
        <v>144</v>
      </c>
      <c r="H14">
        <v>295.01</v>
      </c>
    </row>
    <row r="15" spans="1:11" x14ac:dyDescent="0.25">
      <c r="G15" t="s">
        <v>145</v>
      </c>
      <c r="H15">
        <v>655.01</v>
      </c>
    </row>
    <row r="16" spans="1:11" x14ac:dyDescent="0.25">
      <c r="G16" t="s">
        <v>146</v>
      </c>
      <c r="H16">
        <v>470.02</v>
      </c>
    </row>
    <row r="17" spans="7:8" x14ac:dyDescent="0.25">
      <c r="G17" t="s">
        <v>121</v>
      </c>
      <c r="H17">
        <f>B4-SUM(H12:H16)</f>
        <v>12.950000000000045</v>
      </c>
    </row>
  </sheetData>
  <mergeCells count="8">
    <mergeCell ref="G1:H1"/>
    <mergeCell ref="J1:K1"/>
    <mergeCell ref="G11:H11"/>
    <mergeCell ref="J11:K11"/>
    <mergeCell ref="A1:B1"/>
    <mergeCell ref="D1:E1"/>
    <mergeCell ref="A8:B8"/>
    <mergeCell ref="D8:E8"/>
  </mergeCells>
  <pageMargins left="0.7" right="0.7" top="0.75" bottom="0.75" header="0.3" footer="0.3"/>
  <pageSetup paperSize="9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14"/>
  <sheetViews>
    <sheetView workbookViewId="0">
      <selection activeCell="B4" sqref="B4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3" t="s">
        <v>0</v>
      </c>
      <c r="B1" s="1" t="s">
        <v>150</v>
      </c>
    </row>
    <row r="2" spans="1:2" ht="36" customHeight="1" x14ac:dyDescent="0.25">
      <c r="A2" s="3" t="s">
        <v>9</v>
      </c>
      <c r="B2" s="2" t="s">
        <v>10</v>
      </c>
    </row>
    <row r="3" spans="1:2" ht="15" customHeight="1" x14ac:dyDescent="0.25">
      <c r="A3" s="3" t="s">
        <v>20</v>
      </c>
      <c r="B3" s="2" t="s">
        <v>21</v>
      </c>
    </row>
    <row r="4" spans="1:2" ht="15" customHeight="1" x14ac:dyDescent="0.25">
      <c r="A4" s="3" t="s">
        <v>95</v>
      </c>
      <c r="B4" s="2" t="s">
        <v>96</v>
      </c>
    </row>
    <row r="5" spans="1:2" ht="15" customHeight="1" x14ac:dyDescent="0.25">
      <c r="A5" s="3" t="s">
        <v>97</v>
      </c>
      <c r="B5" s="2" t="s">
        <v>98</v>
      </c>
    </row>
    <row r="6" spans="1:2" x14ac:dyDescent="0.25">
      <c r="A6" s="3" t="s">
        <v>1</v>
      </c>
      <c r="B6" s="2" t="s">
        <v>8</v>
      </c>
    </row>
    <row r="7" spans="1:2" x14ac:dyDescent="0.25">
      <c r="A7" s="3" t="s">
        <v>2</v>
      </c>
      <c r="B7" s="2" t="s">
        <v>11</v>
      </c>
    </row>
    <row r="8" spans="1:2" x14ac:dyDescent="0.25">
      <c r="A8" s="3" t="s">
        <v>3</v>
      </c>
      <c r="B8" s="2" t="s">
        <v>12</v>
      </c>
    </row>
    <row r="9" spans="1:2" x14ac:dyDescent="0.25">
      <c r="A9" s="3" t="s">
        <v>4</v>
      </c>
      <c r="B9" s="2">
        <v>3389</v>
      </c>
    </row>
    <row r="10" spans="1:2" x14ac:dyDescent="0.25">
      <c r="A10" s="3" t="s">
        <v>5</v>
      </c>
      <c r="B10" s="2">
        <v>2</v>
      </c>
    </row>
    <row r="11" spans="1:2" x14ac:dyDescent="0.25">
      <c r="A11" s="3" t="s">
        <v>6</v>
      </c>
      <c r="B11" s="2" t="s">
        <v>13</v>
      </c>
    </row>
    <row r="12" spans="1:2" x14ac:dyDescent="0.25">
      <c r="A12" s="3" t="s">
        <v>7</v>
      </c>
      <c r="B12" s="2" t="s">
        <v>15</v>
      </c>
    </row>
    <row r="13" spans="1:2" x14ac:dyDescent="0.25">
      <c r="A13" s="3" t="s">
        <v>147</v>
      </c>
      <c r="B13" s="2" t="s">
        <v>149</v>
      </c>
    </row>
    <row r="14" spans="1:2" x14ac:dyDescent="0.25">
      <c r="A14" s="3" t="s">
        <v>14</v>
      </c>
      <c r="B14" s="2" t="s">
        <v>12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4" t="s">
        <v>0</v>
      </c>
      <c r="B1" s="1" t="s">
        <v>16</v>
      </c>
    </row>
    <row r="2" spans="1:2" ht="36" customHeight="1" x14ac:dyDescent="0.25">
      <c r="A2" s="4" t="s">
        <v>9</v>
      </c>
      <c r="B2" s="2" t="s">
        <v>17</v>
      </c>
    </row>
    <row r="3" spans="1:2" ht="15" customHeight="1" x14ac:dyDescent="0.25">
      <c r="A3" s="4" t="s">
        <v>20</v>
      </c>
      <c r="B3" s="2" t="s">
        <v>21</v>
      </c>
    </row>
    <row r="4" spans="1:2" ht="15" customHeight="1" x14ac:dyDescent="0.25">
      <c r="A4" s="4" t="s">
        <v>95</v>
      </c>
      <c r="B4" s="2" t="s">
        <v>99</v>
      </c>
    </row>
    <row r="5" spans="1:2" ht="15" customHeight="1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18</v>
      </c>
    </row>
    <row r="7" spans="1:2" x14ac:dyDescent="0.25">
      <c r="A7" s="4" t="s">
        <v>2</v>
      </c>
      <c r="B7" s="2" t="s">
        <v>19</v>
      </c>
    </row>
    <row r="8" spans="1:2" x14ac:dyDescent="0.25">
      <c r="A8" s="4" t="s">
        <v>3</v>
      </c>
      <c r="B8" s="2" t="s">
        <v>12</v>
      </c>
    </row>
    <row r="9" spans="1:2" x14ac:dyDescent="0.25">
      <c r="A9" s="4" t="s">
        <v>4</v>
      </c>
      <c r="B9" s="2" t="s">
        <v>22</v>
      </c>
    </row>
    <row r="10" spans="1:2" x14ac:dyDescent="0.25">
      <c r="A10" s="4" t="s">
        <v>5</v>
      </c>
      <c r="B10" s="2">
        <v>4</v>
      </c>
    </row>
    <row r="11" spans="1:2" x14ac:dyDescent="0.25">
      <c r="A11" s="4" t="s">
        <v>6</v>
      </c>
      <c r="B11" s="2" t="s">
        <v>13</v>
      </c>
    </row>
    <row r="12" spans="1:2" x14ac:dyDescent="0.25">
      <c r="A12" s="4" t="s">
        <v>7</v>
      </c>
      <c r="B12" s="2" t="s">
        <v>34</v>
      </c>
    </row>
    <row r="13" spans="1:2" x14ac:dyDescent="0.25">
      <c r="A13" s="4" t="s">
        <v>147</v>
      </c>
      <c r="B13" s="2" t="s">
        <v>148</v>
      </c>
    </row>
    <row r="14" spans="1:2" ht="30" x14ac:dyDescent="0.25">
      <c r="A14" s="4" t="s">
        <v>14</v>
      </c>
      <c r="B14" s="5" t="s">
        <v>81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14"/>
  <sheetViews>
    <sheetView workbookViewId="0">
      <selection activeCell="J32" sqref="J32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4" t="s">
        <v>0</v>
      </c>
      <c r="B1" s="1" t="s">
        <v>23</v>
      </c>
    </row>
    <row r="2" spans="1:2" ht="36" customHeight="1" x14ac:dyDescent="0.25">
      <c r="A2" s="4" t="s">
        <v>9</v>
      </c>
      <c r="B2" s="2" t="s">
        <v>17</v>
      </c>
    </row>
    <row r="3" spans="1:2" ht="15" customHeight="1" x14ac:dyDescent="0.25">
      <c r="A3" s="4" t="s">
        <v>20</v>
      </c>
      <c r="B3" s="2" t="s">
        <v>21</v>
      </c>
    </row>
    <row r="4" spans="1:2" ht="15" customHeight="1" x14ac:dyDescent="0.25">
      <c r="A4" s="4" t="s">
        <v>95</v>
      </c>
      <c r="B4" s="2" t="s">
        <v>99</v>
      </c>
    </row>
    <row r="5" spans="1:2" ht="15" customHeight="1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24</v>
      </c>
    </row>
    <row r="7" spans="1:2" x14ac:dyDescent="0.25">
      <c r="A7" s="4" t="s">
        <v>2</v>
      </c>
      <c r="B7" s="2" t="s">
        <v>25</v>
      </c>
    </row>
    <row r="8" spans="1:2" x14ac:dyDescent="0.25">
      <c r="A8" s="4" t="s">
        <v>3</v>
      </c>
      <c r="B8" s="2" t="s">
        <v>12</v>
      </c>
    </row>
    <row r="9" spans="1:2" x14ac:dyDescent="0.25">
      <c r="A9" s="4" t="s">
        <v>4</v>
      </c>
      <c r="B9" s="2" t="s">
        <v>22</v>
      </c>
    </row>
    <row r="10" spans="1:2" x14ac:dyDescent="0.25">
      <c r="A10" s="4" t="s">
        <v>5</v>
      </c>
      <c r="B10" s="2">
        <v>8</v>
      </c>
    </row>
    <row r="11" spans="1:2" x14ac:dyDescent="0.25">
      <c r="A11" s="4" t="s">
        <v>6</v>
      </c>
      <c r="B11" s="2" t="s">
        <v>26</v>
      </c>
    </row>
    <row r="12" spans="1:2" x14ac:dyDescent="0.25">
      <c r="A12" s="4" t="s">
        <v>7</v>
      </c>
      <c r="B12" s="2" t="s">
        <v>153</v>
      </c>
    </row>
    <row r="13" spans="1:2" x14ac:dyDescent="0.25">
      <c r="A13" s="4" t="s">
        <v>147</v>
      </c>
      <c r="B13" s="2" t="s">
        <v>148</v>
      </c>
    </row>
    <row r="14" spans="1:2" ht="45" x14ac:dyDescent="0.25">
      <c r="A14" s="4" t="s">
        <v>14</v>
      </c>
      <c r="B14" s="5" t="s">
        <v>82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4" t="s">
        <v>0</v>
      </c>
      <c r="B1" s="1" t="s">
        <v>29</v>
      </c>
    </row>
    <row r="2" spans="1:2" ht="36" customHeight="1" x14ac:dyDescent="0.25">
      <c r="A2" s="4" t="s">
        <v>9</v>
      </c>
      <c r="B2" s="2" t="s">
        <v>83</v>
      </c>
    </row>
    <row r="3" spans="1:2" ht="15" customHeight="1" x14ac:dyDescent="0.25">
      <c r="A3" s="4" t="s">
        <v>20</v>
      </c>
      <c r="B3" s="2" t="s">
        <v>21</v>
      </c>
    </row>
    <row r="4" spans="1:2" ht="15" customHeight="1" x14ac:dyDescent="0.25">
      <c r="A4" s="4" t="s">
        <v>95</v>
      </c>
      <c r="B4" s="2" t="s">
        <v>99</v>
      </c>
    </row>
    <row r="5" spans="1:2" ht="15" customHeight="1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27</v>
      </c>
    </row>
    <row r="7" spans="1:2" x14ac:dyDescent="0.25">
      <c r="A7" s="4" t="s">
        <v>2</v>
      </c>
      <c r="B7" s="2" t="s">
        <v>28</v>
      </c>
    </row>
    <row r="8" spans="1:2" x14ac:dyDescent="0.25">
      <c r="A8" s="4" t="s">
        <v>3</v>
      </c>
      <c r="B8" s="2" t="s">
        <v>30</v>
      </c>
    </row>
    <row r="9" spans="1:2" x14ac:dyDescent="0.25">
      <c r="A9" s="4" t="s">
        <v>4</v>
      </c>
      <c r="B9" s="2" t="s">
        <v>22</v>
      </c>
    </row>
    <row r="10" spans="1:2" x14ac:dyDescent="0.25">
      <c r="A10" s="4" t="s">
        <v>5</v>
      </c>
      <c r="B10" s="2">
        <v>2</v>
      </c>
    </row>
    <row r="11" spans="1:2" x14ac:dyDescent="0.25">
      <c r="A11" s="4" t="s">
        <v>6</v>
      </c>
      <c r="B11" s="2" t="s">
        <v>13</v>
      </c>
    </row>
    <row r="12" spans="1:2" x14ac:dyDescent="0.25">
      <c r="A12" s="4" t="s">
        <v>7</v>
      </c>
      <c r="B12" s="2" t="s">
        <v>35</v>
      </c>
    </row>
    <row r="13" spans="1:2" x14ac:dyDescent="0.25">
      <c r="A13" s="4" t="s">
        <v>147</v>
      </c>
      <c r="B13" s="2" t="s">
        <v>148</v>
      </c>
    </row>
    <row r="14" spans="1:2" ht="60" x14ac:dyDescent="0.25">
      <c r="A14" s="4" t="s">
        <v>14</v>
      </c>
      <c r="B14" s="5" t="s">
        <v>88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4" t="s">
        <v>0</v>
      </c>
      <c r="B1" s="1" t="s">
        <v>84</v>
      </c>
    </row>
    <row r="2" spans="1:2" ht="36" customHeight="1" x14ac:dyDescent="0.25">
      <c r="A2" s="4" t="s">
        <v>9</v>
      </c>
      <c r="B2" s="5" t="s">
        <v>31</v>
      </c>
    </row>
    <row r="3" spans="1:2" ht="15" customHeight="1" x14ac:dyDescent="0.25">
      <c r="A3" s="4" t="s">
        <v>20</v>
      </c>
      <c r="B3" s="2" t="s">
        <v>21</v>
      </c>
    </row>
    <row r="4" spans="1:2" ht="15" customHeight="1" x14ac:dyDescent="0.25">
      <c r="A4" s="4" t="s">
        <v>95</v>
      </c>
      <c r="B4" s="2" t="s">
        <v>99</v>
      </c>
    </row>
    <row r="5" spans="1:2" ht="15" customHeight="1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32</v>
      </c>
    </row>
    <row r="7" spans="1:2" x14ac:dyDescent="0.25">
      <c r="A7" s="4" t="s">
        <v>2</v>
      </c>
      <c r="B7" s="2" t="s">
        <v>33</v>
      </c>
    </row>
    <row r="8" spans="1:2" x14ac:dyDescent="0.25">
      <c r="A8" s="4" t="s">
        <v>3</v>
      </c>
      <c r="B8" s="2" t="s">
        <v>12</v>
      </c>
    </row>
    <row r="9" spans="1:2" x14ac:dyDescent="0.25">
      <c r="A9" s="4" t="s">
        <v>4</v>
      </c>
      <c r="B9" s="2" t="s">
        <v>22</v>
      </c>
    </row>
    <row r="10" spans="1:2" x14ac:dyDescent="0.25">
      <c r="A10" s="4" t="s">
        <v>5</v>
      </c>
      <c r="B10" s="2">
        <v>2</v>
      </c>
    </row>
    <row r="11" spans="1:2" x14ac:dyDescent="0.25">
      <c r="A11" s="4" t="s">
        <v>6</v>
      </c>
      <c r="B11" s="2" t="s">
        <v>13</v>
      </c>
    </row>
    <row r="12" spans="1:2" x14ac:dyDescent="0.25">
      <c r="A12" s="4" t="s">
        <v>7</v>
      </c>
      <c r="B12" s="2" t="s">
        <v>36</v>
      </c>
    </row>
    <row r="13" spans="1:2" x14ac:dyDescent="0.25">
      <c r="A13" s="4" t="s">
        <v>147</v>
      </c>
      <c r="B13" s="2" t="s">
        <v>149</v>
      </c>
    </row>
    <row r="14" spans="1:2" ht="30" x14ac:dyDescent="0.25">
      <c r="A14" s="4" t="s">
        <v>14</v>
      </c>
      <c r="B14" s="5" t="s">
        <v>85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4" t="s">
        <v>0</v>
      </c>
      <c r="B1" s="1" t="s">
        <v>37</v>
      </c>
    </row>
    <row r="2" spans="1:2" ht="36" customHeight="1" x14ac:dyDescent="0.25">
      <c r="A2" s="4" t="s">
        <v>9</v>
      </c>
      <c r="B2" s="5" t="s">
        <v>86</v>
      </c>
    </row>
    <row r="3" spans="1:2" ht="15" customHeight="1" x14ac:dyDescent="0.25">
      <c r="A3" s="4" t="s">
        <v>20</v>
      </c>
      <c r="B3" s="2" t="s">
        <v>21</v>
      </c>
    </row>
    <row r="4" spans="1:2" ht="15" customHeight="1" x14ac:dyDescent="0.25">
      <c r="A4" s="4" t="s">
        <v>95</v>
      </c>
      <c r="B4" s="2" t="s">
        <v>99</v>
      </c>
    </row>
    <row r="5" spans="1:2" ht="15" customHeight="1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38</v>
      </c>
    </row>
    <row r="7" spans="1:2" x14ac:dyDescent="0.25">
      <c r="A7" s="4" t="s">
        <v>2</v>
      </c>
      <c r="B7" s="2" t="s">
        <v>39</v>
      </c>
    </row>
    <row r="8" spans="1:2" x14ac:dyDescent="0.25">
      <c r="A8" s="4" t="s">
        <v>3</v>
      </c>
      <c r="B8" s="2" t="s">
        <v>30</v>
      </c>
    </row>
    <row r="9" spans="1:2" x14ac:dyDescent="0.25">
      <c r="A9" s="4" t="s">
        <v>4</v>
      </c>
      <c r="B9" s="2" t="s">
        <v>22</v>
      </c>
    </row>
    <row r="10" spans="1:2" x14ac:dyDescent="0.25">
      <c r="A10" s="4" t="s">
        <v>5</v>
      </c>
      <c r="B10" s="2">
        <v>2</v>
      </c>
    </row>
    <row r="11" spans="1:2" x14ac:dyDescent="0.25">
      <c r="A11" s="4" t="s">
        <v>6</v>
      </c>
      <c r="B11" s="2" t="s">
        <v>13</v>
      </c>
    </row>
    <row r="12" spans="1:2" x14ac:dyDescent="0.25">
      <c r="A12" s="4" t="s">
        <v>7</v>
      </c>
      <c r="B12" s="2" t="s">
        <v>40</v>
      </c>
    </row>
    <row r="13" spans="1:2" x14ac:dyDescent="0.25">
      <c r="A13" s="4" t="s">
        <v>147</v>
      </c>
      <c r="B13" s="2" t="s">
        <v>149</v>
      </c>
    </row>
    <row r="14" spans="1:2" ht="60" x14ac:dyDescent="0.25">
      <c r="A14" s="4" t="s">
        <v>14</v>
      </c>
      <c r="B14" s="5" t="s">
        <v>90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14"/>
  <sheetViews>
    <sheetView workbookViewId="0">
      <selection sqref="A1:B1"/>
    </sheetView>
  </sheetViews>
  <sheetFormatPr baseColWidth="10" defaultRowHeight="15" x14ac:dyDescent="0.25"/>
  <cols>
    <col min="1" max="1" width="20.85546875" customWidth="1"/>
    <col min="2" max="2" width="45.28515625" customWidth="1"/>
  </cols>
  <sheetData>
    <row r="1" spans="1:2" ht="18.75" x14ac:dyDescent="0.25">
      <c r="A1" s="4" t="s">
        <v>0</v>
      </c>
      <c r="B1" s="1" t="s">
        <v>47</v>
      </c>
    </row>
    <row r="2" spans="1:2" ht="36" customHeight="1" x14ac:dyDescent="0.25">
      <c r="A2" s="4" t="s">
        <v>9</v>
      </c>
      <c r="B2" s="5" t="s">
        <v>41</v>
      </c>
    </row>
    <row r="3" spans="1:2" ht="15" customHeight="1" x14ac:dyDescent="0.25">
      <c r="A3" s="4" t="s">
        <v>20</v>
      </c>
      <c r="B3" s="2" t="s">
        <v>21</v>
      </c>
    </row>
    <row r="4" spans="1:2" ht="15" customHeight="1" x14ac:dyDescent="0.25">
      <c r="A4" s="4" t="s">
        <v>95</v>
      </c>
      <c r="B4" s="2" t="s">
        <v>99</v>
      </c>
    </row>
    <row r="5" spans="1:2" ht="15" customHeight="1" x14ac:dyDescent="0.25">
      <c r="A5" s="4" t="s">
        <v>97</v>
      </c>
      <c r="B5" s="2" t="s">
        <v>100</v>
      </c>
    </row>
    <row r="6" spans="1:2" x14ac:dyDescent="0.25">
      <c r="A6" s="4" t="s">
        <v>1</v>
      </c>
      <c r="B6" s="2" t="s">
        <v>43</v>
      </c>
    </row>
    <row r="7" spans="1:2" x14ac:dyDescent="0.25">
      <c r="A7" s="4" t="s">
        <v>2</v>
      </c>
      <c r="B7" s="2" t="s">
        <v>44</v>
      </c>
    </row>
    <row r="8" spans="1:2" x14ac:dyDescent="0.25">
      <c r="A8" s="4" t="s">
        <v>3</v>
      </c>
      <c r="B8" s="2" t="s">
        <v>12</v>
      </c>
    </row>
    <row r="9" spans="1:2" x14ac:dyDescent="0.25">
      <c r="A9" s="4" t="s">
        <v>4</v>
      </c>
      <c r="B9" s="2" t="s">
        <v>45</v>
      </c>
    </row>
    <row r="10" spans="1:2" x14ac:dyDescent="0.25">
      <c r="A10" s="4" t="s">
        <v>5</v>
      </c>
      <c r="B10" s="2">
        <v>1</v>
      </c>
    </row>
    <row r="11" spans="1:2" x14ac:dyDescent="0.25">
      <c r="A11" s="4" t="s">
        <v>6</v>
      </c>
      <c r="B11" s="2" t="s">
        <v>42</v>
      </c>
    </row>
    <row r="12" spans="1:2" x14ac:dyDescent="0.25">
      <c r="A12" s="4" t="s">
        <v>7</v>
      </c>
      <c r="B12" s="2" t="s">
        <v>46</v>
      </c>
    </row>
    <row r="13" spans="1:2" x14ac:dyDescent="0.25">
      <c r="A13" s="4" t="s">
        <v>147</v>
      </c>
      <c r="B13" s="2" t="s">
        <v>149</v>
      </c>
    </row>
    <row r="14" spans="1:2" ht="30" x14ac:dyDescent="0.25">
      <c r="A14" s="4" t="s">
        <v>14</v>
      </c>
      <c r="B14" s="5" t="s">
        <v>87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Résumé</vt:lpstr>
      <vt:lpstr>NETAPP</vt:lpstr>
      <vt:lpstr>VMADMIN</vt:lpstr>
      <vt:lpstr>FIGAPPSERVER1</vt:lpstr>
      <vt:lpstr>FIGAPPSERVER2</vt:lpstr>
      <vt:lpstr>FIGWEBSERVER</vt:lpstr>
      <vt:lpstr>MPAPPSERVER</vt:lpstr>
      <vt:lpstr>MPWEBSERVER</vt:lpstr>
      <vt:lpstr>SQLSERVER</vt:lpstr>
      <vt:lpstr>RIP 1</vt:lpstr>
      <vt:lpstr>RIP 2</vt:lpstr>
      <vt:lpstr>ACROBAT</vt:lpstr>
      <vt:lpstr>INDESIGN</vt:lpstr>
      <vt:lpstr>MELODYBO</vt:lpstr>
      <vt:lpstr>POSTGRES</vt:lpstr>
      <vt:lpstr>APACHE</vt:lpstr>
      <vt:lpstr>SOLR</vt:lpstr>
      <vt:lpstr>FTPOF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Houis</dc:creator>
  <cp:lastModifiedBy>Jeremy Omont</cp:lastModifiedBy>
  <cp:lastPrinted>2015-10-30T10:56:54Z</cp:lastPrinted>
  <dcterms:created xsi:type="dcterms:W3CDTF">2015-01-02T07:59:46Z</dcterms:created>
  <dcterms:modified xsi:type="dcterms:W3CDTF">2017-09-07T14:45:02Z</dcterms:modified>
</cp:coreProperties>
</file>